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1" i="4" l="1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100" i="4" l="1"/>
  <c r="F100" i="4"/>
  <c r="D100" i="4"/>
  <c r="H98" i="4"/>
  <c r="H96" i="4"/>
  <c r="H94" i="4"/>
  <c r="H90" i="4"/>
  <c r="H88" i="4"/>
  <c r="H86" i="4"/>
  <c r="E98" i="4"/>
  <c r="E96" i="4"/>
  <c r="E94" i="4"/>
  <c r="E92" i="4"/>
  <c r="H92" i="4" s="1"/>
  <c r="E90" i="4"/>
  <c r="E88" i="4"/>
  <c r="E86" i="4"/>
  <c r="C100" i="4"/>
  <c r="G78" i="4"/>
  <c r="F78" i="4"/>
  <c r="H76" i="4"/>
  <c r="E76" i="4"/>
  <c r="E75" i="4"/>
  <c r="H75" i="4" s="1"/>
  <c r="E74" i="4"/>
  <c r="H74" i="4" s="1"/>
  <c r="E73" i="4"/>
  <c r="H73" i="4" s="1"/>
  <c r="H78" i="4" s="1"/>
  <c r="D78" i="4"/>
  <c r="C7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64" i="4"/>
  <c r="F64" i="4"/>
  <c r="D64" i="4"/>
  <c r="C64" i="4"/>
  <c r="H100" i="4" l="1"/>
  <c r="E78" i="4"/>
  <c r="E100" i="4"/>
  <c r="H64" i="4"/>
  <c r="E64" i="4"/>
  <c r="H37" i="5" l="1"/>
  <c r="E40" i="5"/>
  <c r="H40" i="5" s="1"/>
  <c r="E39" i="5"/>
  <c r="H39" i="5" s="1"/>
  <c r="E38" i="5"/>
  <c r="E37" i="5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H25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5" i="6"/>
  <c r="H74" i="6"/>
  <c r="H67" i="6"/>
  <c r="H66" i="6"/>
  <c r="H63" i="6"/>
  <c r="H62" i="6"/>
  <c r="H59" i="6"/>
  <c r="H58" i="6"/>
  <c r="H55" i="6"/>
  <c r="H51" i="6"/>
  <c r="H50" i="6"/>
  <c r="H47" i="6"/>
  <c r="H46" i="6"/>
  <c r="H42" i="6"/>
  <c r="H39" i="6"/>
  <c r="H35" i="6"/>
  <c r="H31" i="6"/>
  <c r="H11" i="6"/>
  <c r="E76" i="6"/>
  <c r="H76" i="6" s="1"/>
  <c r="E75" i="6"/>
  <c r="E74" i="6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H54" i="6" s="1"/>
  <c r="E52" i="6"/>
  <c r="H52" i="6" s="1"/>
  <c r="E51" i="6"/>
  <c r="E50" i="6"/>
  <c r="E49" i="6"/>
  <c r="H49" i="6" s="1"/>
  <c r="E48" i="6"/>
  <c r="H48" i="6" s="1"/>
  <c r="E47" i="6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E43" i="6" s="1"/>
  <c r="C33" i="6"/>
  <c r="C23" i="6"/>
  <c r="C13" i="6"/>
  <c r="C5" i="6"/>
  <c r="C42" i="5" l="1"/>
  <c r="E16" i="8"/>
  <c r="E69" i="6"/>
  <c r="H69" i="6" s="1"/>
  <c r="E53" i="6"/>
  <c r="H53" i="6" s="1"/>
  <c r="H43" i="6"/>
  <c r="E33" i="6"/>
  <c r="H33" i="6" s="1"/>
  <c r="E23" i="6"/>
  <c r="H23" i="6" s="1"/>
  <c r="F77" i="6"/>
  <c r="E13" i="6"/>
  <c r="H13" i="6" s="1"/>
  <c r="H16" i="5"/>
  <c r="H36" i="5"/>
  <c r="E36" i="5"/>
  <c r="H38" i="5"/>
  <c r="C77" i="6"/>
  <c r="H6" i="8"/>
  <c r="H16" i="8" s="1"/>
  <c r="E6" i="5"/>
  <c r="H13" i="5"/>
  <c r="H6" i="5" s="1"/>
  <c r="G77" i="6"/>
  <c r="D77" i="6"/>
  <c r="E5" i="6"/>
  <c r="D42" i="5"/>
  <c r="F42" i="5"/>
  <c r="G42" i="5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<sst xmlns="http://schemas.openxmlformats.org/spreadsheetml/2006/main" count="247" uniqueCount="189">
  <si>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</si>
  <si>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</si>
  <si>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</si>
  <si>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</si>
  <si>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</si>
  <si>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</si>
  <si>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</si>
  <si>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</si>
  <si>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</si>
  <si>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</si>
  <si>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</si>
  <si>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</si>
  <si>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</si>
  <si>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</si>
  <si>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</si>
  <si>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</si>
  <si>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</si>
  <si>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</si>
  <si>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</si>
  <si>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</si>
  <si>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</si>
  <si>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</si>
  <si>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</si>
  <si>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</si>
  <si>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</si>
  <si>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</si>
  <si>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</si>
  <si>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</si>
  <si>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</si>
  <si>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</si>
  <si>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</si>
  <si>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</si>
  <si>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</si>
  <si>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</si>
  <si>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</si>
  <si>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</si>
  <si>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</si>
  <si>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</si>
  <si>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</si>
  <si>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</si>
  <si>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</si>
  <si>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</si>
  <si>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</si>
  <si>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</si>
  <si>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</si>
  <si>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</si>
  <si>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</si>
  <si>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</si>
  <si>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</si>
  <si>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</si>
  <si>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</si>
  <si>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</si>
  <si>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</si>
  <si>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</si>
  <si>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</si>
  <si>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</si>
  <si>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</si>
  <si>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</si>
  <si>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</si>
  <si>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</si>
  <si>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</si>
  <si>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</si>
  <si>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</si>
  <si>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</si>
  <si>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</si>
  <si>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</si>
  <si>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</si>
  <si>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</si>
  <si>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</si>
  <si>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</si>
  <si>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</si>
  <si>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</si>
  <si>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</si>
  <si>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</si>
  <si>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</si>
  <si>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</si>
  <si>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</si>
  <si>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</si>
  <si>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</si>
  <si>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</si>
  <si>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</si>
  <si>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</si>
  <si>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</si>
  <si>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</si>
  <si>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</si>
  <si>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</si>
  <si>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</si>
  <si>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</si>
  <si>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</si>
  <si>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</si>
  <si>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</si>
  <si>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</si>
  <si>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</si>
  <si>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</si>
  <si>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</si>
  <si>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</si>
  <si>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</si>
  <si>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</si>
  <si>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</si>
  <si>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</si>
  <si>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</si>
  <si>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</si>
  <si>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</si>
  <si>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</si>
  <si>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</si>
  <si>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</si>
  <si>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</si>
  <si>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</si>
  <si>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</si>
  <si>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</si>
  <si>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</si>
  <si>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</si>
  <si>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</si>
  <si>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</si>
  <si>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</si>
  <si>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</si>
  <si>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</si>
  <si>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</si>
  <si>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</si>
  <si>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</si>
  <si>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</si>
  <si>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</si>
  <si>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</si>
  <si>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</si>
  <si>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</si>
  <si>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</si>
  <si>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</si>
  <si>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</si>
  <si>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SILAO DE LA VICTORIA
ESTADO ANALÍTICO DEL EJERCICIO DEL PRESUPUESTO DE EGRESOS
CLASIFICACIÓN POR OBJETO DEL GASTO (CAPÍTULO Y CONCEPTO)
DEL 1 ENERO AL 31 DE MARZO DEL 2021</t>
  </si>
  <si>
    <t>MUNICIPIO DE SILAO DE LA VICTORIA
ESTADO ANALÍTICO DEL EJERCICIO DEL PRESUPUESTO DE EGRESOS
CLASIFICACION ECÓNOMICA (POR TIPO DE GASTO)
DEL 1 ENERO AL 31 DE MARZO DEL 2021</t>
  </si>
  <si>
    <t>PRESIDENCIA MUNICIPAL</t>
  </si>
  <si>
    <t>SINDICATURA Y REGIDURIA</t>
  </si>
  <si>
    <t>SECRETARIA PARTICULAR</t>
  </si>
  <si>
    <t>UNIDAD DE ACCESO A LA INFORMACION</t>
  </si>
  <si>
    <t>JUZGADO MUNICIPAL</t>
  </si>
  <si>
    <t>COMUNICACION SOCIAL Y EVENTOS</t>
  </si>
  <si>
    <t>SECRETARIA EJECUTIVA</t>
  </si>
  <si>
    <t>EVALUACIÓN Y SEGIMIENTO</t>
  </si>
  <si>
    <t>ATENCIÓN CIUDADANA</t>
  </si>
  <si>
    <t>SRIA. DEL H. AYUNTAMIENTO</t>
  </si>
  <si>
    <t>DEPARTAMENTO DE FISCALIZACION</t>
  </si>
  <si>
    <t>OFICINA DE RECLUTAMIENTO</t>
  </si>
  <si>
    <t>ASUNTOS JURIDICOS</t>
  </si>
  <si>
    <t>ASUNTOS INTERNOS</t>
  </si>
  <si>
    <t>ARCHIVO MUNICIPAL</t>
  </si>
  <si>
    <t>DERECHOS HUMANOS</t>
  </si>
  <si>
    <t>TESORERIA</t>
  </si>
  <si>
    <t>DIRECCION DE INGRESOS</t>
  </si>
  <si>
    <t>DIRECCION DE EGRESOS</t>
  </si>
  <si>
    <t>DEPARTAMENTO DE ADQUISICIONES</t>
  </si>
  <si>
    <t>DEPARTAMENTO DE RECURSOS HUMANOS</t>
  </si>
  <si>
    <t>DEPARTAMENTO DE SERVICIOS MEDICOS</t>
  </si>
  <si>
    <t>DEPARTAMENTO DE INFORMATICA</t>
  </si>
  <si>
    <t>CATASTRO</t>
  </si>
  <si>
    <t>IMPUESTOS INMOBILIARIOS</t>
  </si>
  <si>
    <t>EJECUCIÓN FISCAL</t>
  </si>
  <si>
    <t>OFICIALIA MAYOR</t>
  </si>
  <si>
    <t>DIRECCION DE SERVICIOS PUBLICOS</t>
  </si>
  <si>
    <t>LIMPIA</t>
  </si>
  <si>
    <t>PARQUES Y JARDINES</t>
  </si>
  <si>
    <t>MERCADOS</t>
  </si>
  <si>
    <t>RASTRO</t>
  </si>
  <si>
    <t>PANTEONES</t>
  </si>
  <si>
    <t>ALUMBRADO PUBLICO</t>
  </si>
  <si>
    <t>DIRECCION DE DESARROLLO URBANO</t>
  </si>
  <si>
    <t>DIRECCION DE ECOLOGIA</t>
  </si>
  <si>
    <t>PLANEACION URBANA MUNICIPAL</t>
  </si>
  <si>
    <t>DIRECCION DE FOMENTO ECONOMICO</t>
  </si>
  <si>
    <t>DIRECCION DE DESARROLLO SOCIAL</t>
  </si>
  <si>
    <t>PROMOCIÓN RURAL</t>
  </si>
  <si>
    <t>COPLADEM</t>
  </si>
  <si>
    <t>DIRECCION DE EDUCACION Y CULTURA</t>
  </si>
  <si>
    <t>CASA DE LA CULTURA</t>
  </si>
  <si>
    <t>COMUDAJ</t>
  </si>
  <si>
    <t>DIRECCION GENERAL DE SEGURIDAD</t>
  </si>
  <si>
    <t>SUBDIRECCION DE TRANSITO Y VIALIDAD</t>
  </si>
  <si>
    <t>DEPARTAMENTO DE TRANSPORTE</t>
  </si>
  <si>
    <t>RECLUSORIO MUNICIPAL</t>
  </si>
  <si>
    <t>PROTECCION CIVIL</t>
  </si>
  <si>
    <t>CENTRAL DE EMERGECIAS 911</t>
  </si>
  <si>
    <t>DIRECCIÓN PREVENCIÓN DEL DELITO</t>
  </si>
  <si>
    <t>OBRA PUBLICA</t>
  </si>
  <si>
    <t>CONTRALORIA MUNICIPAL</t>
  </si>
  <si>
    <t>INSTITUTO DE LA MUJER</t>
  </si>
  <si>
    <t>INSTITUTO MUNICIPAL DE LA JUVENTUD</t>
  </si>
  <si>
    <t>MUNICIPIO DE SILAO DE LA VICTORIA
ESTADO ANALÍTICO DEL EJERCICIO DEL PRESUPUESTO DE EGRESOS
CLASIFICACIÓN ADMINISTRATIVA
DEL 1 ENERO AL 31 DE MARZO DEL 2021</t>
  </si>
  <si>
    <t>Gobierno (Federal/Estatal/Municipal) de MUNICIPIO DE SILAO DE LA VICTORIA
Estado Analítico del Ejercicio del Presupuesto de Egresos
Clasificación Administrativa
DEL 1 ENERO AL 31 DE MARZO DEL 2021</t>
  </si>
  <si>
    <t>Sector Paraestatal del Gobierno (Federal/Estatal/Municipal) de MUNICIPIO DE SILAO DE LA VICTORIA
Estado Analítico del Ejercicio del Presupuesto de Egresos
Clasificación Administrativa
DEL 1 ENERO AL 31 DE MARZO DEL 2021</t>
  </si>
  <si>
    <t>MUNICIPIO DE SILAO DE LA VICTORIA
ESTADO ANALÍTICO DEL EJERCICIO DEL PRESUPUESTO DE EGRESOS
CLASIFICACIÓN FUNCIONAL (FINALIDAD Y FUNCIÓN)
DEL 1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</si>
</sst>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321006330.88</v>
      </c>
      <c r="D5" s="14">
        <f>SUM(D6:D12)</f>
        <v>0</v>
      </c>
      <c r="E5" s="14">
        <f>C5+D5</f>
        <v>321006330.88</v>
      </c>
      <c r="F5" s="14">
        <f>SUM(F6:F12)</f>
        <v>68658374.939999998</v>
      </c>
      <c r="G5" s="14">
        <f>SUM(G6:G12)</f>
        <v>68658374.939999998</v>
      </c>
      <c r="H5" s="14">
        <f>E5-F5</f>
        <v>252347955.94</v>
      </c>
    </row>
    <row r="6" spans="1:8" x14ac:dyDescent="0.2">
      <c r="A6" s="49">
        <v>1100</v>
      </c>
      <c r="B6" s="11" t="s">
        <v>70</v>
      </c>
      <c r="C6" s="15">
        <v>147750099.46000001</v>
      </c>
      <c r="D6" s="15">
        <v>0</v>
      </c>
      <c r="E6" s="15">
        <f t="shared" ref="E6:E69" si="0">C6+D6</f>
        <v>147750099.46000001</v>
      </c>
      <c r="F6" s="15">
        <v>29670021.670000002</v>
      </c>
      <c r="G6" s="15">
        <v>29670021.670000002</v>
      </c>
      <c r="H6" s="15">
        <f t="shared" ref="H6:H69" si="1">E6-F6</f>
        <v>118080077.79000001</v>
      </c>
    </row>
    <row r="7" spans="1:8" x14ac:dyDescent="0.2">
      <c r="A7" s="49">
        <v>1200</v>
      </c>
      <c r="B7" s="11" t="s">
        <v>71</v>
      </c>
      <c r="C7" s="15">
        <v>62077638.140000001</v>
      </c>
      <c r="D7" s="15">
        <v>0</v>
      </c>
      <c r="E7" s="15">
        <f t="shared" si="0"/>
        <v>62077638.140000001</v>
      </c>
      <c r="F7" s="15">
        <v>27983764.57</v>
      </c>
      <c r="G7" s="15">
        <v>27983764.57</v>
      </c>
      <c r="H7" s="15">
        <f t="shared" si="1"/>
        <v>34093873.57</v>
      </c>
    </row>
    <row r="8" spans="1:8" x14ac:dyDescent="0.2">
      <c r="A8" s="49">
        <v>1300</v>
      </c>
      <c r="B8" s="11" t="s">
        <v>72</v>
      </c>
      <c r="C8" s="15">
        <v>36785011.409999996</v>
      </c>
      <c r="D8" s="15">
        <v>0</v>
      </c>
      <c r="E8" s="15">
        <f t="shared" si="0"/>
        <v>36785011.409999996</v>
      </c>
      <c r="F8" s="15">
        <v>1122949.8899999999</v>
      </c>
      <c r="G8" s="15">
        <v>1122949.8899999999</v>
      </c>
      <c r="H8" s="15">
        <f t="shared" si="1"/>
        <v>35662061.519999996</v>
      </c>
    </row>
    <row r="9" spans="1:8" x14ac:dyDescent="0.2">
      <c r="A9" s="49">
        <v>1400</v>
      </c>
      <c r="B9" s="11" t="s">
        <v>35</v>
      </c>
      <c r="C9" s="15">
        <v>2051498.15</v>
      </c>
      <c r="D9" s="15">
        <v>0</v>
      </c>
      <c r="E9" s="15">
        <f t="shared" si="0"/>
        <v>2051498.15</v>
      </c>
      <c r="F9" s="15">
        <v>318760</v>
      </c>
      <c r="G9" s="15">
        <v>318760</v>
      </c>
      <c r="H9" s="15">
        <f t="shared" si="1"/>
        <v>1732738.15</v>
      </c>
    </row>
    <row r="10" spans="1:8" x14ac:dyDescent="0.2">
      <c r="A10" s="49">
        <v>1500</v>
      </c>
      <c r="B10" s="11" t="s">
        <v>73</v>
      </c>
      <c r="C10" s="15">
        <v>72342083.719999999</v>
      </c>
      <c r="D10" s="15">
        <v>0</v>
      </c>
      <c r="E10" s="15">
        <f t="shared" si="0"/>
        <v>72342083.719999999</v>
      </c>
      <c r="F10" s="15">
        <v>9562878.8100000005</v>
      </c>
      <c r="G10" s="15">
        <v>9562878.8100000005</v>
      </c>
      <c r="H10" s="15">
        <f t="shared" si="1"/>
        <v>62779204.909999996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52323451</v>
      </c>
      <c r="D13" s="15">
        <f>SUM(D14:D22)</f>
        <v>0</v>
      </c>
      <c r="E13" s="15">
        <f t="shared" si="0"/>
        <v>52323451</v>
      </c>
      <c r="F13" s="15">
        <f>SUM(F14:F22)</f>
        <v>15643394.039999999</v>
      </c>
      <c r="G13" s="15">
        <f>SUM(G14:G22)</f>
        <v>8774159.3900000006</v>
      </c>
      <c r="H13" s="15">
        <f t="shared" si="1"/>
        <v>36680056.960000001</v>
      </c>
    </row>
    <row r="14" spans="1:8" x14ac:dyDescent="0.2">
      <c r="A14" s="49">
        <v>2100</v>
      </c>
      <c r="B14" s="11" t="s">
        <v>75</v>
      </c>
      <c r="C14" s="15">
        <v>5928001</v>
      </c>
      <c r="D14" s="15">
        <v>0</v>
      </c>
      <c r="E14" s="15">
        <f t="shared" si="0"/>
        <v>5928001</v>
      </c>
      <c r="F14" s="15">
        <v>1528454.84</v>
      </c>
      <c r="G14" s="15">
        <v>511530.38</v>
      </c>
      <c r="H14" s="15">
        <f t="shared" si="1"/>
        <v>4399546.16</v>
      </c>
    </row>
    <row r="15" spans="1:8" x14ac:dyDescent="0.2">
      <c r="A15" s="49">
        <v>2200</v>
      </c>
      <c r="B15" s="11" t="s">
        <v>76</v>
      </c>
      <c r="C15" s="15">
        <v>2021750</v>
      </c>
      <c r="D15" s="15">
        <v>0</v>
      </c>
      <c r="E15" s="15">
        <f t="shared" si="0"/>
        <v>2021750</v>
      </c>
      <c r="F15" s="15">
        <v>409314.48</v>
      </c>
      <c r="G15" s="15">
        <v>374446.08000000002</v>
      </c>
      <c r="H15" s="15">
        <f t="shared" si="1"/>
        <v>1612435.52</v>
      </c>
    </row>
    <row r="16" spans="1:8" x14ac:dyDescent="0.2">
      <c r="A16" s="49">
        <v>2300</v>
      </c>
      <c r="B16" s="11" t="s">
        <v>77</v>
      </c>
      <c r="C16" s="15">
        <v>80000</v>
      </c>
      <c r="D16" s="15">
        <v>0</v>
      </c>
      <c r="E16" s="15">
        <f t="shared" si="0"/>
        <v>80000</v>
      </c>
      <c r="F16" s="15">
        <v>0</v>
      </c>
      <c r="G16" s="15">
        <v>0</v>
      </c>
      <c r="H16" s="15">
        <f t="shared" si="1"/>
        <v>80000</v>
      </c>
    </row>
    <row r="17" spans="1:8" x14ac:dyDescent="0.2">
      <c r="A17" s="49">
        <v>2400</v>
      </c>
      <c r="B17" s="11" t="s">
        <v>78</v>
      </c>
      <c r="C17" s="15">
        <v>5154200</v>
      </c>
      <c r="D17" s="15">
        <v>0</v>
      </c>
      <c r="E17" s="15">
        <f t="shared" si="0"/>
        <v>5154200</v>
      </c>
      <c r="F17" s="15">
        <v>1486348.14</v>
      </c>
      <c r="G17" s="15">
        <v>1387258.67</v>
      </c>
      <c r="H17" s="15">
        <f t="shared" si="1"/>
        <v>3667851.8600000003</v>
      </c>
    </row>
    <row r="18" spans="1:8" x14ac:dyDescent="0.2">
      <c r="A18" s="49">
        <v>2500</v>
      </c>
      <c r="B18" s="11" t="s">
        <v>79</v>
      </c>
      <c r="C18" s="15">
        <v>21175500</v>
      </c>
      <c r="D18" s="15">
        <v>0</v>
      </c>
      <c r="E18" s="15">
        <f t="shared" si="0"/>
        <v>21175500</v>
      </c>
      <c r="F18" s="15">
        <v>7371465.5899999999</v>
      </c>
      <c r="G18" s="15">
        <v>1810017.47</v>
      </c>
      <c r="H18" s="15">
        <f t="shared" si="1"/>
        <v>13804034.41</v>
      </c>
    </row>
    <row r="19" spans="1:8" x14ac:dyDescent="0.2">
      <c r="A19" s="49">
        <v>2600</v>
      </c>
      <c r="B19" s="11" t="s">
        <v>80</v>
      </c>
      <c r="C19" s="15">
        <v>13083400</v>
      </c>
      <c r="D19" s="15">
        <v>0</v>
      </c>
      <c r="E19" s="15">
        <f t="shared" si="0"/>
        <v>13083400</v>
      </c>
      <c r="F19" s="15">
        <v>3788543.45</v>
      </c>
      <c r="G19" s="15">
        <v>3939282.4</v>
      </c>
      <c r="H19" s="15">
        <f t="shared" si="1"/>
        <v>9294856.5500000007</v>
      </c>
    </row>
    <row r="20" spans="1:8" x14ac:dyDescent="0.2">
      <c r="A20" s="49">
        <v>2700</v>
      </c>
      <c r="B20" s="11" t="s">
        <v>81</v>
      </c>
      <c r="C20" s="15">
        <v>1395600</v>
      </c>
      <c r="D20" s="15">
        <v>0</v>
      </c>
      <c r="E20" s="15">
        <f t="shared" si="0"/>
        <v>1395600</v>
      </c>
      <c r="F20" s="15">
        <v>189661.67</v>
      </c>
      <c r="G20" s="15">
        <v>107997.55</v>
      </c>
      <c r="H20" s="15">
        <f t="shared" si="1"/>
        <v>1205938.33</v>
      </c>
    </row>
    <row r="21" spans="1:8" x14ac:dyDescent="0.2">
      <c r="A21" s="49">
        <v>2800</v>
      </c>
      <c r="B21" s="11" t="s">
        <v>82</v>
      </c>
      <c r="C21" s="15">
        <v>2700000</v>
      </c>
      <c r="D21" s="15">
        <v>0</v>
      </c>
      <c r="E21" s="15">
        <f t="shared" si="0"/>
        <v>2700000</v>
      </c>
      <c r="F21" s="15">
        <v>706310</v>
      </c>
      <c r="G21" s="15">
        <v>544680</v>
      </c>
      <c r="H21" s="15">
        <f t="shared" si="1"/>
        <v>1993690</v>
      </c>
    </row>
    <row r="22" spans="1:8" x14ac:dyDescent="0.2">
      <c r="A22" s="49">
        <v>2900</v>
      </c>
      <c r="B22" s="11" t="s">
        <v>83</v>
      </c>
      <c r="C22" s="15">
        <v>785000</v>
      </c>
      <c r="D22" s="15">
        <v>0</v>
      </c>
      <c r="E22" s="15">
        <f t="shared" si="0"/>
        <v>785000</v>
      </c>
      <c r="F22" s="15">
        <v>163295.87</v>
      </c>
      <c r="G22" s="15">
        <v>98946.84</v>
      </c>
      <c r="H22" s="15">
        <f t="shared" si="1"/>
        <v>621704.13</v>
      </c>
    </row>
    <row r="23" spans="1:8" x14ac:dyDescent="0.2">
      <c r="A23" s="48" t="s">
        <v>63</v>
      </c>
      <c r="B23" s="7"/>
      <c r="C23" s="15">
        <f>SUM(C24:C32)</f>
        <v>98260519.870000005</v>
      </c>
      <c r="D23" s="15">
        <f>SUM(D24:D32)</f>
        <v>0</v>
      </c>
      <c r="E23" s="15">
        <f t="shared" si="0"/>
        <v>98260519.870000005</v>
      </c>
      <c r="F23" s="15">
        <f>SUM(F24:F32)</f>
        <v>20432293.759999998</v>
      </c>
      <c r="G23" s="15">
        <f>SUM(G24:G32)</f>
        <v>16232069.759999998</v>
      </c>
      <c r="H23" s="15">
        <f t="shared" si="1"/>
        <v>77828226.110000014</v>
      </c>
    </row>
    <row r="24" spans="1:8" x14ac:dyDescent="0.2">
      <c r="A24" s="49">
        <v>3100</v>
      </c>
      <c r="B24" s="11" t="s">
        <v>84</v>
      </c>
      <c r="C24" s="15">
        <v>14029200</v>
      </c>
      <c r="D24" s="15">
        <v>0</v>
      </c>
      <c r="E24" s="15">
        <f t="shared" si="0"/>
        <v>14029200</v>
      </c>
      <c r="F24" s="15">
        <v>3464035.84</v>
      </c>
      <c r="G24" s="15">
        <v>2317644.67</v>
      </c>
      <c r="H24" s="15">
        <f t="shared" si="1"/>
        <v>10565164.16</v>
      </c>
    </row>
    <row r="25" spans="1:8" x14ac:dyDescent="0.2">
      <c r="A25" s="49">
        <v>3200</v>
      </c>
      <c r="B25" s="11" t="s">
        <v>85</v>
      </c>
      <c r="C25" s="15">
        <v>7855062.4000000004</v>
      </c>
      <c r="D25" s="15">
        <v>0</v>
      </c>
      <c r="E25" s="15">
        <f t="shared" si="0"/>
        <v>7855062.4000000004</v>
      </c>
      <c r="F25" s="15">
        <v>2122555.02</v>
      </c>
      <c r="G25" s="15">
        <v>1848915.8</v>
      </c>
      <c r="H25" s="15">
        <f t="shared" si="1"/>
        <v>5732507.3800000008</v>
      </c>
    </row>
    <row r="26" spans="1:8" x14ac:dyDescent="0.2">
      <c r="A26" s="49">
        <v>3300</v>
      </c>
      <c r="B26" s="11" t="s">
        <v>86</v>
      </c>
      <c r="C26" s="15">
        <v>6237000</v>
      </c>
      <c r="D26" s="15">
        <v>0</v>
      </c>
      <c r="E26" s="15">
        <f t="shared" si="0"/>
        <v>6237000</v>
      </c>
      <c r="F26" s="15">
        <v>1356084.18</v>
      </c>
      <c r="G26" s="15">
        <v>1356084.18</v>
      </c>
      <c r="H26" s="15">
        <f t="shared" si="1"/>
        <v>4880915.82</v>
      </c>
    </row>
    <row r="27" spans="1:8" x14ac:dyDescent="0.2">
      <c r="A27" s="49">
        <v>3400</v>
      </c>
      <c r="B27" s="11" t="s">
        <v>87</v>
      </c>
      <c r="C27" s="15">
        <v>2200000</v>
      </c>
      <c r="D27" s="15">
        <v>0</v>
      </c>
      <c r="E27" s="15">
        <f t="shared" si="0"/>
        <v>2200000</v>
      </c>
      <c r="F27" s="15">
        <v>249970.14</v>
      </c>
      <c r="G27" s="15">
        <v>249970.14</v>
      </c>
      <c r="H27" s="15">
        <f t="shared" si="1"/>
        <v>1950029.8599999999</v>
      </c>
    </row>
    <row r="28" spans="1:8" x14ac:dyDescent="0.2">
      <c r="A28" s="49">
        <v>3500</v>
      </c>
      <c r="B28" s="11" t="s">
        <v>88</v>
      </c>
      <c r="C28" s="15">
        <v>26124170.850000001</v>
      </c>
      <c r="D28" s="15">
        <v>0</v>
      </c>
      <c r="E28" s="15">
        <f t="shared" si="0"/>
        <v>26124170.850000001</v>
      </c>
      <c r="F28" s="15">
        <v>5790671.2400000002</v>
      </c>
      <c r="G28" s="15">
        <v>5534195.1799999997</v>
      </c>
      <c r="H28" s="15">
        <f t="shared" si="1"/>
        <v>20333499.609999999</v>
      </c>
    </row>
    <row r="29" spans="1:8" x14ac:dyDescent="0.2">
      <c r="A29" s="49">
        <v>3600</v>
      </c>
      <c r="B29" s="11" t="s">
        <v>89</v>
      </c>
      <c r="C29" s="15">
        <v>5660000</v>
      </c>
      <c r="D29" s="15">
        <v>0</v>
      </c>
      <c r="E29" s="15">
        <f t="shared" si="0"/>
        <v>5660000</v>
      </c>
      <c r="F29" s="15">
        <v>251090</v>
      </c>
      <c r="G29" s="15">
        <v>251090</v>
      </c>
      <c r="H29" s="15">
        <f t="shared" si="1"/>
        <v>5408910</v>
      </c>
    </row>
    <row r="30" spans="1:8" x14ac:dyDescent="0.2">
      <c r="A30" s="49">
        <v>3700</v>
      </c>
      <c r="B30" s="11" t="s">
        <v>90</v>
      </c>
      <c r="C30" s="15">
        <v>659200</v>
      </c>
      <c r="D30" s="15">
        <v>0</v>
      </c>
      <c r="E30" s="15">
        <f t="shared" si="0"/>
        <v>659200</v>
      </c>
      <c r="F30" s="15">
        <v>10753.34</v>
      </c>
      <c r="G30" s="15">
        <v>10753.34</v>
      </c>
      <c r="H30" s="15">
        <f t="shared" si="1"/>
        <v>648446.66</v>
      </c>
    </row>
    <row r="31" spans="1:8" x14ac:dyDescent="0.2">
      <c r="A31" s="49">
        <v>3800</v>
      </c>
      <c r="B31" s="11" t="s">
        <v>91</v>
      </c>
      <c r="C31" s="15">
        <v>5341000</v>
      </c>
      <c r="D31" s="15">
        <v>0</v>
      </c>
      <c r="E31" s="15">
        <f t="shared" si="0"/>
        <v>5341000</v>
      </c>
      <c r="F31" s="15">
        <v>332503.59999999998</v>
      </c>
      <c r="G31" s="15">
        <v>295214.82</v>
      </c>
      <c r="H31" s="15">
        <f t="shared" si="1"/>
        <v>5008496.4000000004</v>
      </c>
    </row>
    <row r="32" spans="1:8" x14ac:dyDescent="0.2">
      <c r="A32" s="49">
        <v>3900</v>
      </c>
      <c r="B32" s="11" t="s">
        <v>19</v>
      </c>
      <c r="C32" s="15">
        <v>30154886.620000001</v>
      </c>
      <c r="D32" s="15">
        <v>0</v>
      </c>
      <c r="E32" s="15">
        <f t="shared" si="0"/>
        <v>30154886.620000001</v>
      </c>
      <c r="F32" s="15">
        <v>6854630.4000000004</v>
      </c>
      <c r="G32" s="15">
        <v>4368201.63</v>
      </c>
      <c r="H32" s="15">
        <f t="shared" si="1"/>
        <v>23300256.219999999</v>
      </c>
    </row>
    <row r="33" spans="1:8" x14ac:dyDescent="0.2">
      <c r="A33" s="48" t="s">
        <v>64</v>
      </c>
      <c r="B33" s="7"/>
      <c r="C33" s="15">
        <f>SUM(C34:C42)</f>
        <v>47981249.420000002</v>
      </c>
      <c r="D33" s="15">
        <f>SUM(D34:D42)</f>
        <v>0</v>
      </c>
      <c r="E33" s="15">
        <f t="shared" si="0"/>
        <v>47981249.420000002</v>
      </c>
      <c r="F33" s="15">
        <f>SUM(F34:F42)</f>
        <v>10874257.220000001</v>
      </c>
      <c r="G33" s="15">
        <f>SUM(G34:G42)</f>
        <v>10650102.950000001</v>
      </c>
      <c r="H33" s="15">
        <f t="shared" si="1"/>
        <v>37106992.200000003</v>
      </c>
    </row>
    <row r="34" spans="1:8" x14ac:dyDescent="0.2">
      <c r="A34" s="49">
        <v>4100</v>
      </c>
      <c r="B34" s="11" t="s">
        <v>92</v>
      </c>
      <c r="C34" s="15">
        <v>26000000</v>
      </c>
      <c r="D34" s="15">
        <v>0</v>
      </c>
      <c r="E34" s="15">
        <f t="shared" si="0"/>
        <v>26000000</v>
      </c>
      <c r="F34" s="15">
        <v>7000000</v>
      </c>
      <c r="G34" s="15">
        <v>7000000</v>
      </c>
      <c r="H34" s="15">
        <f t="shared" si="1"/>
        <v>19000000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2000000</v>
      </c>
      <c r="D36" s="15">
        <v>0</v>
      </c>
      <c r="E36" s="15">
        <f t="shared" si="0"/>
        <v>2000000</v>
      </c>
      <c r="F36" s="15">
        <v>1317660.56</v>
      </c>
      <c r="G36" s="15">
        <v>1317660.56</v>
      </c>
      <c r="H36" s="15">
        <f t="shared" si="1"/>
        <v>682339.44</v>
      </c>
    </row>
    <row r="37" spans="1:8" x14ac:dyDescent="0.2">
      <c r="A37" s="49">
        <v>4400</v>
      </c>
      <c r="B37" s="11" t="s">
        <v>95</v>
      </c>
      <c r="C37" s="15">
        <v>10104000</v>
      </c>
      <c r="D37" s="15">
        <v>0</v>
      </c>
      <c r="E37" s="15">
        <f t="shared" si="0"/>
        <v>10104000</v>
      </c>
      <c r="F37" s="15">
        <v>1620730.94</v>
      </c>
      <c r="G37" s="15">
        <v>1396576.67</v>
      </c>
      <c r="H37" s="15">
        <f t="shared" si="1"/>
        <v>8483269.0600000005</v>
      </c>
    </row>
    <row r="38" spans="1:8" x14ac:dyDescent="0.2">
      <c r="A38" s="49">
        <v>4500</v>
      </c>
      <c r="B38" s="11" t="s">
        <v>41</v>
      </c>
      <c r="C38" s="15">
        <v>9877249.4199999999</v>
      </c>
      <c r="D38" s="15">
        <v>0</v>
      </c>
      <c r="E38" s="15">
        <f t="shared" si="0"/>
        <v>9877249.4199999999</v>
      </c>
      <c r="F38" s="15">
        <v>935865.72</v>
      </c>
      <c r="G38" s="15">
        <v>935865.72</v>
      </c>
      <c r="H38" s="15">
        <f t="shared" si="1"/>
        <v>8941383.6999999993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445000</v>
      </c>
      <c r="D43" s="15">
        <f>SUM(D44:D52)</f>
        <v>0</v>
      </c>
      <c r="E43" s="15">
        <f t="shared" si="0"/>
        <v>445000</v>
      </c>
      <c r="F43" s="15">
        <f>SUM(F44:F52)</f>
        <v>0</v>
      </c>
      <c r="G43" s="15">
        <f>SUM(G44:G52)</f>
        <v>0</v>
      </c>
      <c r="H43" s="15">
        <f t="shared" si="1"/>
        <v>445000</v>
      </c>
    </row>
    <row r="44" spans="1:8" x14ac:dyDescent="0.2">
      <c r="A44" s="49">
        <v>5100</v>
      </c>
      <c r="B44" s="11" t="s">
        <v>99</v>
      </c>
      <c r="C44" s="15">
        <v>245000</v>
      </c>
      <c r="D44" s="15">
        <v>0</v>
      </c>
      <c r="E44" s="15">
        <f t="shared" si="0"/>
        <v>245000</v>
      </c>
      <c r="F44" s="15">
        <v>0</v>
      </c>
      <c r="G44" s="15">
        <v>0</v>
      </c>
      <c r="H44" s="15">
        <f t="shared" si="1"/>
        <v>245000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150000</v>
      </c>
      <c r="D49" s="15">
        <v>0</v>
      </c>
      <c r="E49" s="15">
        <f t="shared" si="0"/>
        <v>150000</v>
      </c>
      <c r="F49" s="15">
        <v>0</v>
      </c>
      <c r="G49" s="15">
        <v>0</v>
      </c>
      <c r="H49" s="15">
        <f t="shared" si="1"/>
        <v>150000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50000</v>
      </c>
      <c r="D52" s="15">
        <v>0</v>
      </c>
      <c r="E52" s="15">
        <f t="shared" si="0"/>
        <v>50000</v>
      </c>
      <c r="F52" s="15">
        <v>0</v>
      </c>
      <c r="G52" s="15">
        <v>0</v>
      </c>
      <c r="H52" s="15">
        <f t="shared" si="1"/>
        <v>50000</v>
      </c>
    </row>
    <row r="53" spans="1:8" x14ac:dyDescent="0.2">
      <c r="A53" s="48" t="s">
        <v>66</v>
      </c>
      <c r="B53" s="7"/>
      <c r="C53" s="15">
        <f>SUM(C54:C56)</f>
        <v>88789670.170000002</v>
      </c>
      <c r="D53" s="15">
        <f>SUM(D54:D56)</f>
        <v>0</v>
      </c>
      <c r="E53" s="15">
        <f t="shared" si="0"/>
        <v>88789670.170000002</v>
      </c>
      <c r="F53" s="15">
        <f>SUM(F54:F56)</f>
        <v>0</v>
      </c>
      <c r="G53" s="15">
        <f>SUM(G54:G56)</f>
        <v>0</v>
      </c>
      <c r="H53" s="15">
        <f t="shared" si="1"/>
        <v>88789670.170000002</v>
      </c>
    </row>
    <row r="54" spans="1:8" x14ac:dyDescent="0.2">
      <c r="A54" s="49">
        <v>6100</v>
      </c>
      <c r="B54" s="11" t="s">
        <v>108</v>
      </c>
      <c r="C54" s="15">
        <v>88789670.170000002</v>
      </c>
      <c r="D54" s="15">
        <v>0</v>
      </c>
      <c r="E54" s="15">
        <f t="shared" si="0"/>
        <v>88789670.170000002</v>
      </c>
      <c r="F54" s="15">
        <v>0</v>
      </c>
      <c r="G54" s="15">
        <v>0</v>
      </c>
      <c r="H54" s="15">
        <f t="shared" si="1"/>
        <v>88789670.170000002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1350000</v>
      </c>
      <c r="D65" s="15">
        <f>SUM(D66:D68)</f>
        <v>0</v>
      </c>
      <c r="E65" s="15">
        <f t="shared" si="0"/>
        <v>1350000</v>
      </c>
      <c r="F65" s="15">
        <f>SUM(F66:F68)</f>
        <v>0</v>
      </c>
      <c r="G65" s="15">
        <f>SUM(G66:G68)</f>
        <v>0</v>
      </c>
      <c r="H65" s="15">
        <f t="shared" si="1"/>
        <v>1350000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1350000</v>
      </c>
      <c r="D68" s="15">
        <v>0</v>
      </c>
      <c r="E68" s="15">
        <f t="shared" si="0"/>
        <v>1350000</v>
      </c>
      <c r="F68" s="15">
        <v>0</v>
      </c>
      <c r="G68" s="15">
        <v>0</v>
      </c>
      <c r="H68" s="15">
        <f t="shared" si="1"/>
        <v>1350000</v>
      </c>
    </row>
    <row r="69" spans="1:8" x14ac:dyDescent="0.2">
      <c r="A69" s="48" t="s">
        <v>69</v>
      </c>
      <c r="B69" s="7"/>
      <c r="C69" s="15">
        <f>SUM(C70:C76)</f>
        <v>4744000</v>
      </c>
      <c r="D69" s="15">
        <f>SUM(D70:D76)</f>
        <v>0</v>
      </c>
      <c r="E69" s="15">
        <f t="shared" si="0"/>
        <v>4744000</v>
      </c>
      <c r="F69" s="15">
        <f>SUM(F70:F76)</f>
        <v>1107563.02</v>
      </c>
      <c r="G69" s="15">
        <f>SUM(G70:G76)</f>
        <v>1107563.02</v>
      </c>
      <c r="H69" s="15">
        <f t="shared" si="1"/>
        <v>3636436.98</v>
      </c>
    </row>
    <row r="70" spans="1:8" x14ac:dyDescent="0.2">
      <c r="A70" s="49">
        <v>9100</v>
      </c>
      <c r="B70" s="11" t="s">
        <v>118</v>
      </c>
      <c r="C70" s="15">
        <v>3744000</v>
      </c>
      <c r="D70" s="15">
        <v>0</v>
      </c>
      <c r="E70" s="15">
        <f t="shared" ref="E70:E76" si="2">C70+D70</f>
        <v>3744000</v>
      </c>
      <c r="F70" s="15">
        <v>936000</v>
      </c>
      <c r="G70" s="15">
        <v>936000</v>
      </c>
      <c r="H70" s="15">
        <f t="shared" ref="H70:H76" si="3">E70-F70</f>
        <v>2808000</v>
      </c>
    </row>
    <row r="71" spans="1:8" x14ac:dyDescent="0.2">
      <c r="A71" s="49">
        <v>9200</v>
      </c>
      <c r="B71" s="11" t="s">
        <v>119</v>
      </c>
      <c r="C71" s="15">
        <v>1000000</v>
      </c>
      <c r="D71" s="15">
        <v>0</v>
      </c>
      <c r="E71" s="15">
        <f t="shared" si="2"/>
        <v>1000000</v>
      </c>
      <c r="F71" s="15">
        <v>171563.02</v>
      </c>
      <c r="G71" s="15">
        <v>171563.02</v>
      </c>
      <c r="H71" s="15">
        <f t="shared" si="3"/>
        <v>828436.98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614900221.34000003</v>
      </c>
      <c r="D77" s="17">
        <f t="shared" si="4"/>
        <v>0</v>
      </c>
      <c r="E77" s="17">
        <f t="shared" si="4"/>
        <v>614900221.34000003</v>
      </c>
      <c r="F77" s="17">
        <f t="shared" si="4"/>
        <v>116715882.97999997</v>
      </c>
      <c r="G77" s="17">
        <f t="shared" si="4"/>
        <v>105422270.06</v>
      </c>
      <c r="H77" s="17">
        <f t="shared" si="4"/>
        <v>498184338.36000001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510694301.75</v>
      </c>
      <c r="D6" s="50">
        <v>0</v>
      </c>
      <c r="E6" s="50">
        <f>C6+D6</f>
        <v>510694301.75</v>
      </c>
      <c r="F6" s="50">
        <v>114844017.26000001</v>
      </c>
      <c r="G6" s="50">
        <v>103550404.34</v>
      </c>
      <c r="H6" s="50">
        <f>E6-F6</f>
        <v>395850284.49000001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90584670.170000002</v>
      </c>
      <c r="D8" s="50">
        <v>0</v>
      </c>
      <c r="E8" s="50">
        <f>C8+D8</f>
        <v>90584670.170000002</v>
      </c>
      <c r="F8" s="50">
        <v>0</v>
      </c>
      <c r="G8" s="50">
        <v>0</v>
      </c>
      <c r="H8" s="50">
        <f>E8-F8</f>
        <v>90584670.170000002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3744000</v>
      </c>
      <c r="D10" s="50">
        <v>0</v>
      </c>
      <c r="E10" s="50">
        <f>C10+D10</f>
        <v>3744000</v>
      </c>
      <c r="F10" s="50">
        <v>936000</v>
      </c>
      <c r="G10" s="50">
        <v>936000</v>
      </c>
      <c r="H10" s="50">
        <f>E10-F10</f>
        <v>2808000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9877249.4199999999</v>
      </c>
      <c r="D12" s="50">
        <v>0</v>
      </c>
      <c r="E12" s="50">
        <f>C12+D12</f>
        <v>9877249.4199999999</v>
      </c>
      <c r="F12" s="50">
        <v>935865.72</v>
      </c>
      <c r="G12" s="50">
        <v>935865.72</v>
      </c>
      <c r="H12" s="50">
        <f>E12-F12</f>
        <v>8941383.6999999993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614900221.33999991</v>
      </c>
      <c r="D16" s="17">
        <f>SUM(D6+D8+D10+D12+D14)</f>
        <v>0</v>
      </c>
      <c r="E16" s="17">
        <f>SUM(E6+E8+E10+E12+E14)</f>
        <v>614900221.33999991</v>
      </c>
      <c r="F16" s="17">
        <f t="shared" ref="F16:H16" si="0">SUM(F6+F8+F10+F12+F14)</f>
        <v>116715882.98</v>
      </c>
      <c r="G16" s="17">
        <f t="shared" si="0"/>
        <v>105422270.06</v>
      </c>
      <c r="H16" s="17">
        <f t="shared" si="0"/>
        <v>498184338.36000001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topLeftCell="A35" workbookViewId="0">
      <selection activeCell="A61" sqref="A61:J6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185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6419424.6799999997</v>
      </c>
      <c r="D7" s="15">
        <v>0</v>
      </c>
      <c r="E7" s="15">
        <f>C7+D7</f>
        <v>6419424.6799999997</v>
      </c>
      <c r="F7" s="15">
        <v>1219270.07</v>
      </c>
      <c r="G7" s="15">
        <v>1184000.79</v>
      </c>
      <c r="H7" s="15">
        <f>E7-F7</f>
        <v>5200154.6099999994</v>
      </c>
    </row>
    <row r="8" spans="1:8" x14ac:dyDescent="0.2">
      <c r="A8" s="4" t="s">
        <v>131</v>
      </c>
      <c r="B8" s="22"/>
      <c r="C8" s="15">
        <v>19791997.399999999</v>
      </c>
      <c r="D8" s="15">
        <v>0</v>
      </c>
      <c r="E8" s="15">
        <f t="shared" ref="E8:E13" si="0">C8+D8</f>
        <v>19791997.399999999</v>
      </c>
      <c r="F8" s="15">
        <v>4205391.68</v>
      </c>
      <c r="G8" s="15">
        <v>4298274.99</v>
      </c>
      <c r="H8" s="15">
        <f t="shared" ref="H8:H13" si="1">E8-F8</f>
        <v>15586605.719999999</v>
      </c>
    </row>
    <row r="9" spans="1:8" x14ac:dyDescent="0.2">
      <c r="A9" s="4" t="s">
        <v>132</v>
      </c>
      <c r="B9" s="22"/>
      <c r="C9" s="15">
        <v>12464663.4</v>
      </c>
      <c r="D9" s="15">
        <v>0</v>
      </c>
      <c r="E9" s="15">
        <f t="shared" si="0"/>
        <v>12464663.4</v>
      </c>
      <c r="F9" s="15">
        <v>1672515.92</v>
      </c>
      <c r="G9" s="15">
        <v>1413543.58</v>
      </c>
      <c r="H9" s="15">
        <f t="shared" si="1"/>
        <v>10792147.48</v>
      </c>
    </row>
    <row r="10" spans="1:8" x14ac:dyDescent="0.2">
      <c r="A10" s="4" t="s">
        <v>133</v>
      </c>
      <c r="B10" s="22"/>
      <c r="C10" s="15">
        <v>840469.61</v>
      </c>
      <c r="D10" s="15">
        <v>0</v>
      </c>
      <c r="E10" s="15">
        <f t="shared" si="0"/>
        <v>840469.61</v>
      </c>
      <c r="F10" s="15">
        <v>148417.38</v>
      </c>
      <c r="G10" s="15">
        <v>141013.79</v>
      </c>
      <c r="H10" s="15">
        <f t="shared" si="1"/>
        <v>692052.23</v>
      </c>
    </row>
    <row r="11" spans="1:8" x14ac:dyDescent="0.2">
      <c r="A11" s="4" t="s">
        <v>134</v>
      </c>
      <c r="B11" s="22"/>
      <c r="C11" s="15">
        <v>1209654.4099999999</v>
      </c>
      <c r="D11" s="15">
        <v>0</v>
      </c>
      <c r="E11" s="15">
        <f t="shared" si="0"/>
        <v>1209654.4099999999</v>
      </c>
      <c r="F11" s="15">
        <v>159279.15</v>
      </c>
      <c r="G11" s="15">
        <v>158124.21</v>
      </c>
      <c r="H11" s="15">
        <f t="shared" si="1"/>
        <v>1050375.26</v>
      </c>
    </row>
    <row r="12" spans="1:8" x14ac:dyDescent="0.2">
      <c r="A12" s="4" t="s">
        <v>135</v>
      </c>
      <c r="B12" s="22"/>
      <c r="C12" s="15">
        <v>7354806.9400000004</v>
      </c>
      <c r="D12" s="15">
        <v>0</v>
      </c>
      <c r="E12" s="15">
        <f t="shared" si="0"/>
        <v>7354806.9400000004</v>
      </c>
      <c r="F12" s="15">
        <v>663366.85</v>
      </c>
      <c r="G12" s="15">
        <v>626113.4</v>
      </c>
      <c r="H12" s="15">
        <f t="shared" si="1"/>
        <v>6691440.0900000008</v>
      </c>
    </row>
    <row r="13" spans="1:8" x14ac:dyDescent="0.2">
      <c r="A13" s="4" t="s">
        <v>136</v>
      </c>
      <c r="B13" s="22"/>
      <c r="C13" s="15">
        <v>1762658.63</v>
      </c>
      <c r="D13" s="15">
        <v>0</v>
      </c>
      <c r="E13" s="15">
        <f t="shared" si="0"/>
        <v>1762658.63</v>
      </c>
      <c r="F13" s="15">
        <v>272573.95</v>
      </c>
      <c r="G13" s="15">
        <v>271434.36</v>
      </c>
      <c r="H13" s="15">
        <f t="shared" si="1"/>
        <v>1490084.68</v>
      </c>
    </row>
    <row r="14" spans="1:8" x14ac:dyDescent="0.2">
      <c r="A14" s="4" t="s">
        <v>137</v>
      </c>
      <c r="B14" s="22"/>
      <c r="C14" s="15">
        <v>1170087.8799999999</v>
      </c>
      <c r="D14" s="15">
        <v>0</v>
      </c>
      <c r="E14" s="15">
        <f t="shared" ref="E14" si="2">C14+D14</f>
        <v>1170087.8799999999</v>
      </c>
      <c r="F14" s="15">
        <v>127737.96</v>
      </c>
      <c r="G14" s="15">
        <v>124646.36</v>
      </c>
      <c r="H14" s="15">
        <f t="shared" ref="H14" si="3">E14-F14</f>
        <v>1042349.9199999999</v>
      </c>
    </row>
    <row r="15" spans="1:8" x14ac:dyDescent="0.2">
      <c r="A15" s="4" t="s">
        <v>138</v>
      </c>
      <c r="B15" s="22"/>
      <c r="C15" s="15">
        <v>3508526.79</v>
      </c>
      <c r="D15" s="15">
        <v>0</v>
      </c>
      <c r="E15" s="15">
        <f t="shared" ref="E15" si="4">C15+D15</f>
        <v>3508526.79</v>
      </c>
      <c r="F15" s="15">
        <v>696348.92</v>
      </c>
      <c r="G15" s="15">
        <v>690287.91</v>
      </c>
      <c r="H15" s="15">
        <f t="shared" ref="H15" si="5">E15-F15</f>
        <v>2812177.87</v>
      </c>
    </row>
    <row r="16" spans="1:8" x14ac:dyDescent="0.2">
      <c r="A16" s="4" t="s">
        <v>139</v>
      </c>
      <c r="B16" s="22"/>
      <c r="C16" s="15">
        <v>6702734.4699999997</v>
      </c>
      <c r="D16" s="15">
        <v>0</v>
      </c>
      <c r="E16" s="15">
        <f t="shared" ref="E16" si="6">C16+D16</f>
        <v>6702734.4699999997</v>
      </c>
      <c r="F16" s="15">
        <v>896253.77</v>
      </c>
      <c r="G16" s="15">
        <v>869457.67</v>
      </c>
      <c r="H16" s="15">
        <f t="shared" ref="H16" si="7">E16-F16</f>
        <v>5806480.6999999993</v>
      </c>
    </row>
    <row r="17" spans="1:8" x14ac:dyDescent="0.2">
      <c r="A17" s="4" t="s">
        <v>140</v>
      </c>
      <c r="B17" s="22"/>
      <c r="C17" s="15">
        <v>2576866.35</v>
      </c>
      <c r="D17" s="15">
        <v>0</v>
      </c>
      <c r="E17" s="15">
        <f t="shared" ref="E17" si="8">C17+D17</f>
        <v>2576866.35</v>
      </c>
      <c r="F17" s="15">
        <v>332680.27</v>
      </c>
      <c r="G17" s="15">
        <v>312898.24</v>
      </c>
      <c r="H17" s="15">
        <f t="shared" ref="H17" si="9">E17-F17</f>
        <v>2244186.08</v>
      </c>
    </row>
    <row r="18" spans="1:8" x14ac:dyDescent="0.2">
      <c r="A18" s="4" t="s">
        <v>141</v>
      </c>
      <c r="B18" s="22"/>
      <c r="C18" s="15">
        <v>468863.42</v>
      </c>
      <c r="D18" s="15">
        <v>0</v>
      </c>
      <c r="E18" s="15">
        <f t="shared" ref="E18" si="10">C18+D18</f>
        <v>468863.42</v>
      </c>
      <c r="F18" s="15">
        <v>32893.19</v>
      </c>
      <c r="G18" s="15">
        <v>32865.19</v>
      </c>
      <c r="H18" s="15">
        <f t="shared" ref="H18" si="11">E18-F18</f>
        <v>435970.23</v>
      </c>
    </row>
    <row r="19" spans="1:8" x14ac:dyDescent="0.2">
      <c r="A19" s="4" t="s">
        <v>142</v>
      </c>
      <c r="B19" s="22"/>
      <c r="C19" s="15">
        <v>1648067.13</v>
      </c>
      <c r="D19" s="15">
        <v>0</v>
      </c>
      <c r="E19" s="15">
        <f t="shared" ref="E19" si="12">C19+D19</f>
        <v>1648067.13</v>
      </c>
      <c r="F19" s="15">
        <v>254603.99</v>
      </c>
      <c r="G19" s="15">
        <v>249752.41</v>
      </c>
      <c r="H19" s="15">
        <f t="shared" ref="H19" si="13">E19-F19</f>
        <v>1393463.14</v>
      </c>
    </row>
    <row r="20" spans="1:8" x14ac:dyDescent="0.2">
      <c r="A20" s="4" t="s">
        <v>143</v>
      </c>
      <c r="B20" s="22"/>
      <c r="C20" s="15">
        <v>635927.55000000005</v>
      </c>
      <c r="D20" s="15">
        <v>0</v>
      </c>
      <c r="E20" s="15">
        <f t="shared" ref="E20" si="14">C20+D20</f>
        <v>635927.55000000005</v>
      </c>
      <c r="F20" s="15">
        <v>110297.13</v>
      </c>
      <c r="G20" s="15">
        <v>108849.45</v>
      </c>
      <c r="H20" s="15">
        <f t="shared" ref="H20" si="15">E20-F20</f>
        <v>525630.42000000004</v>
      </c>
    </row>
    <row r="21" spans="1:8" x14ac:dyDescent="0.2">
      <c r="A21" s="4" t="s">
        <v>144</v>
      </c>
      <c r="B21" s="22"/>
      <c r="C21" s="15">
        <v>959044.79</v>
      </c>
      <c r="D21" s="15">
        <v>0</v>
      </c>
      <c r="E21" s="15">
        <f t="shared" ref="E21" si="16">C21+D21</f>
        <v>959044.79</v>
      </c>
      <c r="F21" s="15">
        <v>192395.37</v>
      </c>
      <c r="G21" s="15">
        <v>189636.2</v>
      </c>
      <c r="H21" s="15">
        <f t="shared" ref="H21" si="17">E21-F21</f>
        <v>766649.42</v>
      </c>
    </row>
    <row r="22" spans="1:8" x14ac:dyDescent="0.2">
      <c r="A22" s="4" t="s">
        <v>145</v>
      </c>
      <c r="B22" s="22"/>
      <c r="C22" s="15">
        <v>473635.69</v>
      </c>
      <c r="D22" s="15">
        <v>0</v>
      </c>
      <c r="E22" s="15">
        <f t="shared" ref="E22" si="18">C22+D22</f>
        <v>473635.69</v>
      </c>
      <c r="F22" s="15">
        <v>86753.02</v>
      </c>
      <c r="G22" s="15">
        <v>86147.09</v>
      </c>
      <c r="H22" s="15">
        <f t="shared" ref="H22" si="19">E22-F22</f>
        <v>386882.67</v>
      </c>
    </row>
    <row r="23" spans="1:8" x14ac:dyDescent="0.2">
      <c r="A23" s="4" t="s">
        <v>146</v>
      </c>
      <c r="B23" s="22"/>
      <c r="C23" s="15">
        <v>36265297.899999999</v>
      </c>
      <c r="D23" s="15">
        <v>0</v>
      </c>
      <c r="E23" s="15">
        <f t="shared" ref="E23" si="20">C23+D23</f>
        <v>36265297.899999999</v>
      </c>
      <c r="F23" s="15">
        <v>9775109.1600000001</v>
      </c>
      <c r="G23" s="15">
        <v>9572945.5800000001</v>
      </c>
      <c r="H23" s="15">
        <f t="shared" ref="H23" si="21">E23-F23</f>
        <v>26490188.739999998</v>
      </c>
    </row>
    <row r="24" spans="1:8" x14ac:dyDescent="0.2">
      <c r="A24" s="4" t="s">
        <v>147</v>
      </c>
      <c r="B24" s="22"/>
      <c r="C24" s="15">
        <v>2673541.0299999998</v>
      </c>
      <c r="D24" s="15">
        <v>0</v>
      </c>
      <c r="E24" s="15">
        <f t="shared" ref="E24" si="22">C24+D24</f>
        <v>2673541.0299999998</v>
      </c>
      <c r="F24" s="15">
        <v>673125.33</v>
      </c>
      <c r="G24" s="15">
        <v>643309.61</v>
      </c>
      <c r="H24" s="15">
        <f t="shared" ref="H24" si="23">E24-F24</f>
        <v>2000415.6999999997</v>
      </c>
    </row>
    <row r="25" spans="1:8" x14ac:dyDescent="0.2">
      <c r="A25" s="4" t="s">
        <v>148</v>
      </c>
      <c r="B25" s="22"/>
      <c r="C25" s="15">
        <v>3474456.89</v>
      </c>
      <c r="D25" s="15">
        <v>0</v>
      </c>
      <c r="E25" s="15">
        <f t="shared" ref="E25" si="24">C25+D25</f>
        <v>3474456.89</v>
      </c>
      <c r="F25" s="15">
        <v>738773.2</v>
      </c>
      <c r="G25" s="15">
        <v>714776.62</v>
      </c>
      <c r="H25" s="15">
        <f t="shared" ref="H25" si="25">E25-F25</f>
        <v>2735683.6900000004</v>
      </c>
    </row>
    <row r="26" spans="1:8" x14ac:dyDescent="0.2">
      <c r="A26" s="4" t="s">
        <v>149</v>
      </c>
      <c r="B26" s="22"/>
      <c r="C26" s="15">
        <v>3681889.61</v>
      </c>
      <c r="D26" s="15">
        <v>0</v>
      </c>
      <c r="E26" s="15">
        <f t="shared" ref="E26" si="26">C26+D26</f>
        <v>3681889.61</v>
      </c>
      <c r="F26" s="15">
        <v>634177.18999999994</v>
      </c>
      <c r="G26" s="15">
        <v>558364</v>
      </c>
      <c r="H26" s="15">
        <f t="shared" ref="H26" si="27">E26-F26</f>
        <v>3047712.42</v>
      </c>
    </row>
    <row r="27" spans="1:8" x14ac:dyDescent="0.2">
      <c r="A27" s="4" t="s">
        <v>150</v>
      </c>
      <c r="B27" s="22"/>
      <c r="C27" s="15">
        <v>98432202.75</v>
      </c>
      <c r="D27" s="15">
        <v>0</v>
      </c>
      <c r="E27" s="15">
        <f t="shared" ref="E27" si="28">C27+D27</f>
        <v>98432202.75</v>
      </c>
      <c r="F27" s="15">
        <v>28095494.27</v>
      </c>
      <c r="G27" s="15">
        <v>28091387.77</v>
      </c>
      <c r="H27" s="15">
        <f t="shared" ref="H27" si="29">E27-F27</f>
        <v>70336708.480000004</v>
      </c>
    </row>
    <row r="28" spans="1:8" x14ac:dyDescent="0.2">
      <c r="A28" s="4" t="s">
        <v>151</v>
      </c>
      <c r="B28" s="22"/>
      <c r="C28" s="15">
        <v>44882676.75</v>
      </c>
      <c r="D28" s="15">
        <v>0</v>
      </c>
      <c r="E28" s="15">
        <f t="shared" ref="E28" si="30">C28+D28</f>
        <v>44882676.75</v>
      </c>
      <c r="F28" s="15">
        <v>13025781.960000001</v>
      </c>
      <c r="G28" s="15">
        <v>5035741.04</v>
      </c>
      <c r="H28" s="15">
        <f t="shared" ref="H28" si="31">E28-F28</f>
        <v>31856894.789999999</v>
      </c>
    </row>
    <row r="29" spans="1:8" x14ac:dyDescent="0.2">
      <c r="A29" s="4" t="s">
        <v>152</v>
      </c>
      <c r="B29" s="22"/>
      <c r="C29" s="15">
        <v>3855725.22</v>
      </c>
      <c r="D29" s="15">
        <v>0</v>
      </c>
      <c r="E29" s="15">
        <f t="shared" ref="E29" si="32">C29+D29</f>
        <v>3855725.22</v>
      </c>
      <c r="F29" s="15">
        <v>645472.94999999995</v>
      </c>
      <c r="G29" s="15">
        <v>625149.53</v>
      </c>
      <c r="H29" s="15">
        <f t="shared" ref="H29" si="33">E29-F29</f>
        <v>3210252.2700000005</v>
      </c>
    </row>
    <row r="30" spans="1:8" x14ac:dyDescent="0.2">
      <c r="A30" s="4" t="s">
        <v>153</v>
      </c>
      <c r="B30" s="22"/>
      <c r="C30" s="15">
        <v>2899518.03</v>
      </c>
      <c r="D30" s="15">
        <v>0</v>
      </c>
      <c r="E30" s="15">
        <f t="shared" ref="E30" si="34">C30+D30</f>
        <v>2899518.03</v>
      </c>
      <c r="F30" s="15">
        <v>347236.88</v>
      </c>
      <c r="G30" s="15">
        <v>335257.55</v>
      </c>
      <c r="H30" s="15">
        <f t="shared" ref="H30" si="35">E30-F30</f>
        <v>2552281.15</v>
      </c>
    </row>
    <row r="31" spans="1:8" x14ac:dyDescent="0.2">
      <c r="A31" s="4" t="s">
        <v>154</v>
      </c>
      <c r="B31" s="22"/>
      <c r="C31" s="15">
        <v>2926595.2</v>
      </c>
      <c r="D31" s="15">
        <v>0</v>
      </c>
      <c r="E31" s="15">
        <f t="shared" ref="E31" si="36">C31+D31</f>
        <v>2926595.2</v>
      </c>
      <c r="F31" s="15">
        <v>472196.38</v>
      </c>
      <c r="G31" s="15">
        <v>405961.42</v>
      </c>
      <c r="H31" s="15">
        <f t="shared" ref="H31" si="37">E31-F31</f>
        <v>2454398.8200000003</v>
      </c>
    </row>
    <row r="32" spans="1:8" x14ac:dyDescent="0.2">
      <c r="A32" s="4" t="s">
        <v>155</v>
      </c>
      <c r="B32" s="22"/>
      <c r="C32" s="15">
        <v>855173.62</v>
      </c>
      <c r="D32" s="15">
        <v>0</v>
      </c>
      <c r="E32" s="15">
        <f t="shared" ref="E32" si="38">C32+D32</f>
        <v>855173.62</v>
      </c>
      <c r="F32" s="15">
        <v>94047.2</v>
      </c>
      <c r="G32" s="15">
        <v>91756.12</v>
      </c>
      <c r="H32" s="15">
        <f t="shared" ref="H32" si="39">E32-F32</f>
        <v>761126.42</v>
      </c>
    </row>
    <row r="33" spans="1:8" x14ac:dyDescent="0.2">
      <c r="A33" s="4" t="s">
        <v>156</v>
      </c>
      <c r="B33" s="22"/>
      <c r="C33" s="15">
        <v>7642412.2599999998</v>
      </c>
      <c r="D33" s="15">
        <v>0</v>
      </c>
      <c r="E33" s="15">
        <f t="shared" ref="E33" si="40">C33+D33</f>
        <v>7642412.2599999998</v>
      </c>
      <c r="F33" s="15">
        <v>2145268.2999999998</v>
      </c>
      <c r="G33" s="15">
        <v>1745825.75</v>
      </c>
      <c r="H33" s="15">
        <f t="shared" ref="H33" si="41">E33-F33</f>
        <v>5497143.96</v>
      </c>
    </row>
    <row r="34" spans="1:8" x14ac:dyDescent="0.2">
      <c r="A34" s="4" t="s">
        <v>157</v>
      </c>
      <c r="B34" s="22"/>
      <c r="C34" s="15">
        <v>3920644.92</v>
      </c>
      <c r="D34" s="15">
        <v>0</v>
      </c>
      <c r="E34" s="15">
        <f t="shared" ref="E34" si="42">C34+D34</f>
        <v>3920644.92</v>
      </c>
      <c r="F34" s="15">
        <v>578471.78</v>
      </c>
      <c r="G34" s="15">
        <v>546089.99</v>
      </c>
      <c r="H34" s="15">
        <f t="shared" ref="H34" si="43">E34-F34</f>
        <v>3342173.1399999997</v>
      </c>
    </row>
    <row r="35" spans="1:8" x14ac:dyDescent="0.2">
      <c r="A35" s="4" t="s">
        <v>158</v>
      </c>
      <c r="B35" s="22"/>
      <c r="C35" s="15">
        <v>17663681.010000002</v>
      </c>
      <c r="D35" s="15">
        <v>0</v>
      </c>
      <c r="E35" s="15">
        <f t="shared" ref="E35" si="44">C35+D35</f>
        <v>17663681.010000002</v>
      </c>
      <c r="F35" s="15">
        <v>696931</v>
      </c>
      <c r="G35" s="15">
        <v>663074.35</v>
      </c>
      <c r="H35" s="15">
        <f t="shared" ref="H35" si="45">E35-F35</f>
        <v>16966750.010000002</v>
      </c>
    </row>
    <row r="36" spans="1:8" x14ac:dyDescent="0.2">
      <c r="A36" s="4" t="s">
        <v>159</v>
      </c>
      <c r="B36" s="22"/>
      <c r="C36" s="15">
        <v>6977881.9199999999</v>
      </c>
      <c r="D36" s="15">
        <v>0</v>
      </c>
      <c r="E36" s="15">
        <f t="shared" ref="E36" si="46">C36+D36</f>
        <v>6977881.9199999999</v>
      </c>
      <c r="F36" s="15">
        <v>1682949.96</v>
      </c>
      <c r="G36" s="15">
        <v>1508061.26</v>
      </c>
      <c r="H36" s="15">
        <f t="shared" ref="H36" si="47">E36-F36</f>
        <v>5294931.96</v>
      </c>
    </row>
    <row r="37" spans="1:8" x14ac:dyDescent="0.2">
      <c r="A37" s="4" t="s">
        <v>160</v>
      </c>
      <c r="B37" s="22"/>
      <c r="C37" s="15">
        <v>3130971.97</v>
      </c>
      <c r="D37" s="15">
        <v>0</v>
      </c>
      <c r="E37" s="15">
        <f t="shared" ref="E37" si="48">C37+D37</f>
        <v>3130971.97</v>
      </c>
      <c r="F37" s="15">
        <v>468812.03</v>
      </c>
      <c r="G37" s="15">
        <v>458499.37</v>
      </c>
      <c r="H37" s="15">
        <f t="shared" ref="H37" si="49">E37-F37</f>
        <v>2662159.9400000004</v>
      </c>
    </row>
    <row r="38" spans="1:8" x14ac:dyDescent="0.2">
      <c r="A38" s="4" t="s">
        <v>161</v>
      </c>
      <c r="B38" s="22"/>
      <c r="C38" s="15">
        <v>5108332.55</v>
      </c>
      <c r="D38" s="15">
        <v>0</v>
      </c>
      <c r="E38" s="15">
        <f t="shared" ref="E38" si="50">C38+D38</f>
        <v>5108332.55</v>
      </c>
      <c r="F38" s="15">
        <v>1219577.1599999999</v>
      </c>
      <c r="G38" s="15">
        <v>1148773.19</v>
      </c>
      <c r="H38" s="15">
        <f t="shared" ref="H38" si="51">E38-F38</f>
        <v>3888755.3899999997</v>
      </c>
    </row>
    <row r="39" spans="1:8" x14ac:dyDescent="0.2">
      <c r="A39" s="4" t="s">
        <v>162</v>
      </c>
      <c r="B39" s="22"/>
      <c r="C39" s="15">
        <v>2539041.37</v>
      </c>
      <c r="D39" s="15">
        <v>0</v>
      </c>
      <c r="E39" s="15">
        <f t="shared" ref="E39" si="52">C39+D39</f>
        <v>2539041.37</v>
      </c>
      <c r="F39" s="15">
        <v>673187.53</v>
      </c>
      <c r="G39" s="15">
        <v>566500.77</v>
      </c>
      <c r="H39" s="15">
        <f t="shared" ref="H39" si="53">E39-F39</f>
        <v>1865853.84</v>
      </c>
    </row>
    <row r="40" spans="1:8" x14ac:dyDescent="0.2">
      <c r="A40" s="4" t="s">
        <v>163</v>
      </c>
      <c r="B40" s="22"/>
      <c r="C40" s="15">
        <v>11425303.880000001</v>
      </c>
      <c r="D40" s="15">
        <v>0</v>
      </c>
      <c r="E40" s="15">
        <f t="shared" ref="E40" si="54">C40+D40</f>
        <v>11425303.880000001</v>
      </c>
      <c r="F40" s="15">
        <v>4098213.75</v>
      </c>
      <c r="G40" s="15">
        <v>3237176.61</v>
      </c>
      <c r="H40" s="15">
        <f t="shared" ref="H40" si="55">E40-F40</f>
        <v>7327090.1300000008</v>
      </c>
    </row>
    <row r="41" spans="1:8" x14ac:dyDescent="0.2">
      <c r="A41" s="4" t="s">
        <v>164</v>
      </c>
      <c r="B41" s="22"/>
      <c r="C41" s="15">
        <v>2733178.99</v>
      </c>
      <c r="D41" s="15">
        <v>0</v>
      </c>
      <c r="E41" s="15">
        <f t="shared" ref="E41" si="56">C41+D41</f>
        <v>2733178.99</v>
      </c>
      <c r="F41" s="15">
        <v>415020.52</v>
      </c>
      <c r="G41" s="15">
        <v>372558.25</v>
      </c>
      <c r="H41" s="15">
        <f t="shared" ref="H41" si="57">E41-F41</f>
        <v>2318158.4700000002</v>
      </c>
    </row>
    <row r="42" spans="1:8" x14ac:dyDescent="0.2">
      <c r="A42" s="4" t="s">
        <v>165</v>
      </c>
      <c r="B42" s="22"/>
      <c r="C42" s="15">
        <v>2366366.81</v>
      </c>
      <c r="D42" s="15">
        <v>0</v>
      </c>
      <c r="E42" s="15">
        <f t="shared" ref="E42" si="58">C42+D42</f>
        <v>2366366.81</v>
      </c>
      <c r="F42" s="15">
        <v>366224.4</v>
      </c>
      <c r="G42" s="15">
        <v>365218.01</v>
      </c>
      <c r="H42" s="15">
        <f t="shared" ref="H42" si="59">E42-F42</f>
        <v>2000142.4100000001</v>
      </c>
    </row>
    <row r="43" spans="1:8" x14ac:dyDescent="0.2">
      <c r="A43" s="4" t="s">
        <v>166</v>
      </c>
      <c r="B43" s="22"/>
      <c r="C43" s="15">
        <v>1952567.56</v>
      </c>
      <c r="D43" s="15">
        <v>0</v>
      </c>
      <c r="E43" s="15">
        <f t="shared" ref="E43" si="60">C43+D43</f>
        <v>1952567.56</v>
      </c>
      <c r="F43" s="15">
        <v>247881.95</v>
      </c>
      <c r="G43" s="15">
        <v>245367.56</v>
      </c>
      <c r="H43" s="15">
        <f t="shared" ref="H43" si="61">E43-F43</f>
        <v>1704685.61</v>
      </c>
    </row>
    <row r="44" spans="1:8" x14ac:dyDescent="0.2">
      <c r="A44" s="4" t="s">
        <v>167</v>
      </c>
      <c r="B44" s="22"/>
      <c r="C44" s="15">
        <v>6183908.2599999998</v>
      </c>
      <c r="D44" s="15">
        <v>0</v>
      </c>
      <c r="E44" s="15">
        <f t="shared" ref="E44" si="62">C44+D44</f>
        <v>6183908.2599999998</v>
      </c>
      <c r="F44" s="15">
        <v>1134152.1499999999</v>
      </c>
      <c r="G44" s="15">
        <v>1070801.94</v>
      </c>
      <c r="H44" s="15">
        <f t="shared" ref="H44" si="63">E44-F44</f>
        <v>5049756.1099999994</v>
      </c>
    </row>
    <row r="45" spans="1:8" x14ac:dyDescent="0.2">
      <c r="A45" s="4" t="s">
        <v>168</v>
      </c>
      <c r="B45" s="22"/>
      <c r="C45" s="15">
        <v>6831285.5199999996</v>
      </c>
      <c r="D45" s="15">
        <v>0</v>
      </c>
      <c r="E45" s="15">
        <f t="shared" ref="E45" si="64">C45+D45</f>
        <v>6831285.5199999996</v>
      </c>
      <c r="F45" s="15">
        <v>1662366.46</v>
      </c>
      <c r="G45" s="15">
        <v>1635983.86</v>
      </c>
      <c r="H45" s="15">
        <f t="shared" ref="H45" si="65">E45-F45</f>
        <v>5168919.0599999996</v>
      </c>
    </row>
    <row r="46" spans="1:8" x14ac:dyDescent="0.2">
      <c r="A46" s="4" t="s">
        <v>169</v>
      </c>
      <c r="B46" s="22"/>
      <c r="C46" s="15">
        <v>6429627.4800000004</v>
      </c>
      <c r="D46" s="15">
        <v>0</v>
      </c>
      <c r="E46" s="15">
        <f t="shared" ref="E46" si="66">C46+D46</f>
        <v>6429627.4800000004</v>
      </c>
      <c r="F46" s="15">
        <v>1397793.89</v>
      </c>
      <c r="G46" s="15">
        <v>1395056.95</v>
      </c>
      <c r="H46" s="15">
        <f t="shared" ref="H46" si="67">E46-F46</f>
        <v>5031833.5900000008</v>
      </c>
    </row>
    <row r="47" spans="1:8" x14ac:dyDescent="0.2">
      <c r="A47" s="4" t="s">
        <v>170</v>
      </c>
      <c r="B47" s="22"/>
      <c r="C47" s="15">
        <v>752885.66</v>
      </c>
      <c r="D47" s="15">
        <v>0</v>
      </c>
      <c r="E47" s="15">
        <f t="shared" ref="E47" si="68">C47+D47</f>
        <v>752885.66</v>
      </c>
      <c r="F47" s="15">
        <v>120178.76</v>
      </c>
      <c r="G47" s="15">
        <v>112154.43</v>
      </c>
      <c r="H47" s="15">
        <f t="shared" ref="H47" si="69">E47-F47</f>
        <v>632706.9</v>
      </c>
    </row>
    <row r="48" spans="1:8" x14ac:dyDescent="0.2">
      <c r="A48" s="4" t="s">
        <v>171</v>
      </c>
      <c r="B48" s="22"/>
      <c r="C48" s="15">
        <v>5466320.1600000001</v>
      </c>
      <c r="D48" s="15">
        <v>0</v>
      </c>
      <c r="E48" s="15">
        <f t="shared" ref="E48" si="70">C48+D48</f>
        <v>5466320.1600000001</v>
      </c>
      <c r="F48" s="15">
        <v>949436.12</v>
      </c>
      <c r="G48" s="15">
        <v>921535.96</v>
      </c>
      <c r="H48" s="15">
        <f t="shared" ref="H48" si="71">E48-F48</f>
        <v>4516884.04</v>
      </c>
    </row>
    <row r="49" spans="1:8" x14ac:dyDescent="0.2">
      <c r="A49" s="4" t="s">
        <v>172</v>
      </c>
      <c r="B49" s="22"/>
      <c r="C49" s="15">
        <v>1895213.45</v>
      </c>
      <c r="D49" s="15">
        <v>0</v>
      </c>
      <c r="E49" s="15">
        <f t="shared" ref="E49" si="72">C49+D49</f>
        <v>1895213.45</v>
      </c>
      <c r="F49" s="15">
        <v>533267.6</v>
      </c>
      <c r="G49" s="15">
        <v>516326.1</v>
      </c>
      <c r="H49" s="15">
        <f t="shared" ref="H49" si="73">E49-F49</f>
        <v>1361945.85</v>
      </c>
    </row>
    <row r="50" spans="1:8" x14ac:dyDescent="0.2">
      <c r="A50" s="4" t="s">
        <v>173</v>
      </c>
      <c r="B50" s="22"/>
      <c r="C50" s="15">
        <v>2956260.66</v>
      </c>
      <c r="D50" s="15">
        <v>0</v>
      </c>
      <c r="E50" s="15">
        <f t="shared" ref="E50" si="74">C50+D50</f>
        <v>2956260.66</v>
      </c>
      <c r="F50" s="15">
        <v>565989.38</v>
      </c>
      <c r="G50" s="15">
        <v>537749.79</v>
      </c>
      <c r="H50" s="15">
        <f t="shared" ref="H50" si="75">E50-F50</f>
        <v>2390271.2800000003</v>
      </c>
    </row>
    <row r="51" spans="1:8" x14ac:dyDescent="0.2">
      <c r="A51" s="4" t="s">
        <v>174</v>
      </c>
      <c r="B51" s="22"/>
      <c r="C51" s="15">
        <v>99487656.879999995</v>
      </c>
      <c r="D51" s="15">
        <v>0</v>
      </c>
      <c r="E51" s="15">
        <f t="shared" ref="E51" si="76">C51+D51</f>
        <v>99487656.879999995</v>
      </c>
      <c r="F51" s="15">
        <v>23157590.48</v>
      </c>
      <c r="G51" s="15">
        <v>22759934.690000001</v>
      </c>
      <c r="H51" s="15">
        <f t="shared" ref="H51" si="77">E51-F51</f>
        <v>76330066.399999991</v>
      </c>
    </row>
    <row r="52" spans="1:8" x14ac:dyDescent="0.2">
      <c r="A52" s="4" t="s">
        <v>175</v>
      </c>
      <c r="B52" s="22"/>
      <c r="C52" s="15">
        <v>16265662.49</v>
      </c>
      <c r="D52" s="15">
        <v>0</v>
      </c>
      <c r="E52" s="15">
        <f t="shared" ref="E52" si="78">C52+D52</f>
        <v>16265662.49</v>
      </c>
      <c r="F52" s="15">
        <v>1825101.01</v>
      </c>
      <c r="G52" s="15">
        <v>1808827.67</v>
      </c>
      <c r="H52" s="15">
        <f t="shared" ref="H52" si="79">E52-F52</f>
        <v>14440561.48</v>
      </c>
    </row>
    <row r="53" spans="1:8" x14ac:dyDescent="0.2">
      <c r="A53" s="4" t="s">
        <v>176</v>
      </c>
      <c r="B53" s="22"/>
      <c r="C53" s="15">
        <v>2070357.48</v>
      </c>
      <c r="D53" s="15">
        <v>0</v>
      </c>
      <c r="E53" s="15">
        <f t="shared" ref="E53" si="80">C53+D53</f>
        <v>2070357.48</v>
      </c>
      <c r="F53" s="15">
        <v>188234.99</v>
      </c>
      <c r="G53" s="15">
        <v>182876.95</v>
      </c>
      <c r="H53" s="15">
        <f t="shared" ref="H53" si="81">E53-F53</f>
        <v>1882122.49</v>
      </c>
    </row>
    <row r="54" spans="1:8" x14ac:dyDescent="0.2">
      <c r="A54" s="4" t="s">
        <v>177</v>
      </c>
      <c r="B54" s="22"/>
      <c r="C54" s="15">
        <v>972690.89</v>
      </c>
      <c r="D54" s="15">
        <v>0</v>
      </c>
      <c r="E54" s="15">
        <f t="shared" ref="E54" si="82">C54+D54</f>
        <v>972690.89</v>
      </c>
      <c r="F54" s="15">
        <v>52536.78</v>
      </c>
      <c r="G54" s="15">
        <v>50856.78</v>
      </c>
      <c r="H54" s="15">
        <f t="shared" ref="H54" si="83">E54-F54</f>
        <v>920154.11</v>
      </c>
    </row>
    <row r="55" spans="1:8" x14ac:dyDescent="0.2">
      <c r="A55" s="4" t="s">
        <v>178</v>
      </c>
      <c r="B55" s="22"/>
      <c r="C55" s="15">
        <v>6348014.5499999998</v>
      </c>
      <c r="D55" s="15">
        <v>0</v>
      </c>
      <c r="E55" s="15">
        <f t="shared" ref="E55" si="84">C55+D55</f>
        <v>6348014.5499999998</v>
      </c>
      <c r="F55" s="15">
        <v>1239370.3799999999</v>
      </c>
      <c r="G55" s="15">
        <v>1224197.48</v>
      </c>
      <c r="H55" s="15">
        <f t="shared" ref="H55" si="85">E55-F55</f>
        <v>5108644.17</v>
      </c>
    </row>
    <row r="56" spans="1:8" x14ac:dyDescent="0.2">
      <c r="A56" s="4" t="s">
        <v>179</v>
      </c>
      <c r="B56" s="22"/>
      <c r="C56" s="15">
        <v>2178938.5699999998</v>
      </c>
      <c r="D56" s="15">
        <v>0</v>
      </c>
      <c r="E56" s="15">
        <f t="shared" ref="E56" si="86">C56+D56</f>
        <v>2178938.5699999998</v>
      </c>
      <c r="F56" s="15">
        <v>296828.43</v>
      </c>
      <c r="G56" s="15">
        <v>275727.57</v>
      </c>
      <c r="H56" s="15">
        <f t="shared" ref="H56" si="87">E56-F56</f>
        <v>1882110.14</v>
      </c>
    </row>
    <row r="57" spans="1:8" x14ac:dyDescent="0.2">
      <c r="A57" s="4" t="s">
        <v>180</v>
      </c>
      <c r="B57" s="22"/>
      <c r="C57" s="15">
        <v>2370093.4500000002</v>
      </c>
      <c r="D57" s="15">
        <v>0</v>
      </c>
      <c r="E57" s="15">
        <f t="shared" ref="E57" si="88">C57+D57</f>
        <v>2370093.4500000002</v>
      </c>
      <c r="F57" s="15">
        <v>99266.62</v>
      </c>
      <c r="G57" s="15">
        <v>99266.62</v>
      </c>
      <c r="H57" s="15">
        <f t="shared" ref="H57" si="89">E57-F57</f>
        <v>2270826.83</v>
      </c>
    </row>
    <row r="58" spans="1:8" x14ac:dyDescent="0.2">
      <c r="A58" s="4" t="s">
        <v>181</v>
      </c>
      <c r="B58" s="22"/>
      <c r="C58" s="15">
        <v>112758999.58</v>
      </c>
      <c r="D58" s="15">
        <v>0</v>
      </c>
      <c r="E58" s="15">
        <f t="shared" ref="E58" si="90">C58+D58</f>
        <v>112758999.58</v>
      </c>
      <c r="F58" s="15">
        <v>3977016.69</v>
      </c>
      <c r="G58" s="15">
        <v>3855634.53</v>
      </c>
      <c r="H58" s="15">
        <f t="shared" ref="H58" si="91">E58-F58</f>
        <v>108781982.89</v>
      </c>
    </row>
    <row r="59" spans="1:8" x14ac:dyDescent="0.2">
      <c r="A59" s="4" t="s">
        <v>182</v>
      </c>
      <c r="B59" s="22"/>
      <c r="C59" s="15">
        <v>5390287.3799999999</v>
      </c>
      <c r="D59" s="15">
        <v>0</v>
      </c>
      <c r="E59" s="15">
        <f t="shared" ref="E59" si="92">C59+D59</f>
        <v>5390287.3799999999</v>
      </c>
      <c r="F59" s="15">
        <v>869005.84</v>
      </c>
      <c r="G59" s="15">
        <v>856290.52</v>
      </c>
      <c r="H59" s="15">
        <f t="shared" ref="H59" si="93">E59-F59</f>
        <v>4521281.54</v>
      </c>
    </row>
    <row r="60" spans="1:8" x14ac:dyDescent="0.2">
      <c r="A60" s="4" t="s">
        <v>183</v>
      </c>
      <c r="B60" s="22"/>
      <c r="C60" s="15">
        <v>1741395.02</v>
      </c>
      <c r="D60" s="15">
        <v>0</v>
      </c>
      <c r="E60" s="15">
        <f t="shared" ref="E60" si="94">C60+D60</f>
        <v>1741395.02</v>
      </c>
      <c r="F60" s="15">
        <v>198979.34</v>
      </c>
      <c r="G60" s="15">
        <v>157585.79</v>
      </c>
      <c r="H60" s="15">
        <f t="shared" ref="H60" si="95">E60-F60</f>
        <v>1542415.68</v>
      </c>
    </row>
    <row r="61" spans="1:8" x14ac:dyDescent="0.2">
      <c r="A61" s="4" t="s">
        <v>184</v>
      </c>
      <c r="B61" s="22"/>
      <c r="C61" s="15">
        <v>1405734.48</v>
      </c>
      <c r="D61" s="15">
        <v>0</v>
      </c>
      <c r="E61" s="15">
        <f t="shared" ref="E61" si="96">C61+D61</f>
        <v>1405734.48</v>
      </c>
      <c r="F61" s="15">
        <v>284036.53999999998</v>
      </c>
      <c r="G61" s="15">
        <v>272622.44</v>
      </c>
      <c r="H61" s="15">
        <f t="shared" ref="H61" si="97">E61-F61</f>
        <v>1121697.94</v>
      </c>
    </row>
    <row r="62" spans="1:8" x14ac:dyDescent="0.2">
      <c r="A62" s="4"/>
      <c r="B62" s="22"/>
      <c r="C62" s="15"/>
      <c r="D62" s="15"/>
      <c r="E62" s="15"/>
      <c r="F62" s="15"/>
      <c r="G62" s="15"/>
      <c r="H62" s="15"/>
    </row>
    <row r="63" spans="1:8" x14ac:dyDescent="0.2">
      <c r="A63" s="4"/>
      <c r="B63" s="25"/>
      <c r="C63" s="16"/>
      <c r="D63" s="16"/>
      <c r="E63" s="16"/>
      <c r="F63" s="16"/>
      <c r="G63" s="16"/>
      <c r="H63" s="16"/>
    </row>
    <row r="64" spans="1:8" x14ac:dyDescent="0.2">
      <c r="A64" s="26"/>
      <c r="B64" s="47" t="s">
        <v>53</v>
      </c>
      <c r="C64" s="23">
        <f t="shared" ref="C64:H64" si="98">SUM(C7:C63)</f>
        <v>614900221.34000015</v>
      </c>
      <c r="D64" s="23">
        <f t="shared" si="98"/>
        <v>0</v>
      </c>
      <c r="E64" s="23">
        <f t="shared" si="98"/>
        <v>614900221.34000015</v>
      </c>
      <c r="F64" s="23">
        <f t="shared" si="98"/>
        <v>116715882.98000003</v>
      </c>
      <c r="G64" s="23">
        <f t="shared" si="98"/>
        <v>105422270.06</v>
      </c>
      <c r="H64" s="23">
        <f t="shared" si="98"/>
        <v>498184338.35999995</v>
      </c>
    </row>
    <row r="67" spans="1:8" ht="45" customHeight="1" x14ac:dyDescent="0.2">
      <c r="A67" s="52" t="s">
        <v>186</v>
      </c>
      <c r="B67" s="53"/>
      <c r="C67" s="53"/>
      <c r="D67" s="53"/>
      <c r="E67" s="53"/>
      <c r="F67" s="53"/>
      <c r="G67" s="53"/>
      <c r="H67" s="54"/>
    </row>
    <row r="69" spans="1:8" x14ac:dyDescent="0.2">
      <c r="A69" s="57" t="s">
        <v>54</v>
      </c>
      <c r="B69" s="58"/>
      <c r="C69" s="52" t="s">
        <v>60</v>
      </c>
      <c r="D69" s="53"/>
      <c r="E69" s="53"/>
      <c r="F69" s="53"/>
      <c r="G69" s="54"/>
      <c r="H69" s="55" t="s">
        <v>59</v>
      </c>
    </row>
    <row r="70" spans="1:8" ht="22.5" x14ac:dyDescent="0.2">
      <c r="A70" s="59"/>
      <c r="B70" s="60"/>
      <c r="C70" s="9" t="s">
        <v>55</v>
      </c>
      <c r="D70" s="9" t="s">
        <v>125</v>
      </c>
      <c r="E70" s="9" t="s">
        <v>56</v>
      </c>
      <c r="F70" s="9" t="s">
        <v>57</v>
      </c>
      <c r="G70" s="9" t="s">
        <v>58</v>
      </c>
      <c r="H70" s="56"/>
    </row>
    <row r="71" spans="1:8" x14ac:dyDescent="0.2">
      <c r="A71" s="61"/>
      <c r="B71" s="62"/>
      <c r="C71" s="10">
        <v>1</v>
      </c>
      <c r="D71" s="10">
        <v>2</v>
      </c>
      <c r="E71" s="10" t="s">
        <v>126</v>
      </c>
      <c r="F71" s="10">
        <v>4</v>
      </c>
      <c r="G71" s="10">
        <v>5</v>
      </c>
      <c r="H71" s="10" t="s">
        <v>127</v>
      </c>
    </row>
    <row r="72" spans="1:8" x14ac:dyDescent="0.2">
      <c r="A72" s="28"/>
      <c r="B72" s="29"/>
      <c r="C72" s="33"/>
      <c r="D72" s="33"/>
      <c r="E72" s="33"/>
      <c r="F72" s="33"/>
      <c r="G72" s="33"/>
      <c r="H72" s="33"/>
    </row>
    <row r="73" spans="1:8" x14ac:dyDescent="0.2">
      <c r="A73" s="4" t="s">
        <v>8</v>
      </c>
      <c r="B73" s="2"/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x14ac:dyDescent="0.2">
      <c r="A74" s="4" t="s">
        <v>9</v>
      </c>
      <c r="B74" s="2"/>
      <c r="C74" s="34">
        <v>0</v>
      </c>
      <c r="D74" s="34">
        <v>0</v>
      </c>
      <c r="E74" s="34">
        <f t="shared" ref="E74:E76" si="99">C74+D74</f>
        <v>0</v>
      </c>
      <c r="F74" s="34">
        <v>0</v>
      </c>
      <c r="G74" s="34">
        <v>0</v>
      </c>
      <c r="H74" s="34">
        <f t="shared" ref="H74:H76" si="100">E74-F74</f>
        <v>0</v>
      </c>
    </row>
    <row r="75" spans="1:8" x14ac:dyDescent="0.2">
      <c r="A75" s="4" t="s">
        <v>10</v>
      </c>
      <c r="B75" s="2"/>
      <c r="C75" s="34">
        <v>0</v>
      </c>
      <c r="D75" s="34">
        <v>0</v>
      </c>
      <c r="E75" s="34">
        <f t="shared" si="99"/>
        <v>0</v>
      </c>
      <c r="F75" s="34">
        <v>0</v>
      </c>
      <c r="G75" s="34">
        <v>0</v>
      </c>
      <c r="H75" s="34">
        <f t="shared" si="100"/>
        <v>0</v>
      </c>
    </row>
    <row r="76" spans="1:8" x14ac:dyDescent="0.2">
      <c r="A76" s="4" t="s">
        <v>11</v>
      </c>
      <c r="B76" s="2"/>
      <c r="C76" s="34">
        <v>0</v>
      </c>
      <c r="D76" s="34">
        <v>0</v>
      </c>
      <c r="E76" s="34">
        <f t="shared" si="99"/>
        <v>0</v>
      </c>
      <c r="F76" s="34">
        <v>0</v>
      </c>
      <c r="G76" s="34">
        <v>0</v>
      </c>
      <c r="H76" s="34">
        <f t="shared" si="100"/>
        <v>0</v>
      </c>
    </row>
    <row r="77" spans="1:8" x14ac:dyDescent="0.2">
      <c r="A77" s="4"/>
      <c r="B77" s="2"/>
      <c r="C77" s="35"/>
      <c r="D77" s="35"/>
      <c r="E77" s="35"/>
      <c r="F77" s="35"/>
      <c r="G77" s="35"/>
      <c r="H77" s="35"/>
    </row>
    <row r="78" spans="1:8" x14ac:dyDescent="0.2">
      <c r="A78" s="26"/>
      <c r="B78" s="47" t="s">
        <v>53</v>
      </c>
      <c r="C78" s="23">
        <f>SUM(C73:C77)</f>
        <v>0</v>
      </c>
      <c r="D78" s="23">
        <f>SUM(D73:D77)</f>
        <v>0</v>
      </c>
      <c r="E78" s="23">
        <f>SUM(E73:E76)</f>
        <v>0</v>
      </c>
      <c r="F78" s="23">
        <f>SUM(F73:F76)</f>
        <v>0</v>
      </c>
      <c r="G78" s="23">
        <f>SUM(G73:G76)</f>
        <v>0</v>
      </c>
      <c r="H78" s="23">
        <f>SUM(H73:H76)</f>
        <v>0</v>
      </c>
    </row>
    <row r="81" spans="1:8" ht="45" customHeight="1" x14ac:dyDescent="0.2">
      <c r="A81" s="52" t="s">
        <v>187</v>
      </c>
      <c r="B81" s="53"/>
      <c r="C81" s="53"/>
      <c r="D81" s="53"/>
      <c r="E81" s="53"/>
      <c r="F81" s="53"/>
      <c r="G81" s="53"/>
      <c r="H81" s="54"/>
    </row>
    <row r="82" spans="1:8" x14ac:dyDescent="0.2">
      <c r="A82" s="57" t="s">
        <v>54</v>
      </c>
      <c r="B82" s="58"/>
      <c r="C82" s="52" t="s">
        <v>60</v>
      </c>
      <c r="D82" s="53"/>
      <c r="E82" s="53"/>
      <c r="F82" s="53"/>
      <c r="G82" s="54"/>
      <c r="H82" s="55" t="s">
        <v>59</v>
      </c>
    </row>
    <row r="83" spans="1:8" ht="22.5" x14ac:dyDescent="0.2">
      <c r="A83" s="59"/>
      <c r="B83" s="60"/>
      <c r="C83" s="9" t="s">
        <v>55</v>
      </c>
      <c r="D83" s="9" t="s">
        <v>125</v>
      </c>
      <c r="E83" s="9" t="s">
        <v>56</v>
      </c>
      <c r="F83" s="9" t="s">
        <v>57</v>
      </c>
      <c r="G83" s="9" t="s">
        <v>58</v>
      </c>
      <c r="H83" s="56"/>
    </row>
    <row r="84" spans="1:8" x14ac:dyDescent="0.2">
      <c r="A84" s="61"/>
      <c r="B84" s="62"/>
      <c r="C84" s="10">
        <v>1</v>
      </c>
      <c r="D84" s="10">
        <v>2</v>
      </c>
      <c r="E84" s="10" t="s">
        <v>126</v>
      </c>
      <c r="F84" s="10">
        <v>4</v>
      </c>
      <c r="G84" s="10">
        <v>5</v>
      </c>
      <c r="H84" s="10" t="s">
        <v>127</v>
      </c>
    </row>
    <row r="85" spans="1:8" x14ac:dyDescent="0.2">
      <c r="A85" s="28"/>
      <c r="B85" s="29"/>
      <c r="C85" s="33"/>
      <c r="D85" s="33"/>
      <c r="E85" s="33"/>
      <c r="F85" s="33"/>
      <c r="G85" s="33"/>
      <c r="H85" s="33"/>
    </row>
    <row r="86" spans="1:8" ht="22.5" x14ac:dyDescent="0.2">
      <c r="A86" s="4"/>
      <c r="B86" s="31" t="s">
        <v>13</v>
      </c>
      <c r="C86" s="34">
        <v>0</v>
      </c>
      <c r="D86" s="34">
        <v>0</v>
      </c>
      <c r="E86" s="34">
        <f>C86+D86</f>
        <v>0</v>
      </c>
      <c r="F86" s="34">
        <v>0</v>
      </c>
      <c r="G86" s="34">
        <v>0</v>
      </c>
      <c r="H86" s="34">
        <f>E86-F86</f>
        <v>0</v>
      </c>
    </row>
    <row r="87" spans="1:8" x14ac:dyDescent="0.2">
      <c r="A87" s="4"/>
      <c r="B87" s="31"/>
      <c r="C87" s="34"/>
      <c r="D87" s="34"/>
      <c r="E87" s="34"/>
      <c r="F87" s="34"/>
      <c r="G87" s="34"/>
      <c r="H87" s="34"/>
    </row>
    <row r="88" spans="1:8" x14ac:dyDescent="0.2">
      <c r="A88" s="4"/>
      <c r="B88" s="31" t="s">
        <v>12</v>
      </c>
      <c r="C88" s="34">
        <v>0</v>
      </c>
      <c r="D88" s="34">
        <v>0</v>
      </c>
      <c r="E88" s="34">
        <f>C88+D88</f>
        <v>0</v>
      </c>
      <c r="F88" s="34">
        <v>0</v>
      </c>
      <c r="G88" s="34">
        <v>0</v>
      </c>
      <c r="H88" s="34">
        <f>E88-F88</f>
        <v>0</v>
      </c>
    </row>
    <row r="89" spans="1:8" x14ac:dyDescent="0.2">
      <c r="A89" s="4"/>
      <c r="B89" s="31"/>
      <c r="C89" s="34"/>
      <c r="D89" s="34"/>
      <c r="E89" s="34"/>
      <c r="F89" s="34"/>
      <c r="G89" s="34"/>
      <c r="H89" s="34"/>
    </row>
    <row r="90" spans="1:8" ht="22.5" x14ac:dyDescent="0.2">
      <c r="A90" s="4"/>
      <c r="B90" s="31" t="s">
        <v>14</v>
      </c>
      <c r="C90" s="34">
        <v>0</v>
      </c>
      <c r="D90" s="34">
        <v>0</v>
      </c>
      <c r="E90" s="34">
        <f>C90+D90</f>
        <v>0</v>
      </c>
      <c r="F90" s="34">
        <v>0</v>
      </c>
      <c r="G90" s="34">
        <v>0</v>
      </c>
      <c r="H90" s="34">
        <f>E90-F90</f>
        <v>0</v>
      </c>
    </row>
    <row r="91" spans="1:8" x14ac:dyDescent="0.2">
      <c r="A91" s="4"/>
      <c r="B91" s="31"/>
      <c r="C91" s="34"/>
      <c r="D91" s="34"/>
      <c r="E91" s="34"/>
      <c r="F91" s="34"/>
      <c r="G91" s="34"/>
      <c r="H91" s="34"/>
    </row>
    <row r="92" spans="1:8" ht="22.5" x14ac:dyDescent="0.2">
      <c r="A92" s="4"/>
      <c r="B92" s="31" t="s">
        <v>26</v>
      </c>
      <c r="C92" s="34">
        <v>0</v>
      </c>
      <c r="D92" s="34">
        <v>0</v>
      </c>
      <c r="E92" s="34">
        <f>C92+D92</f>
        <v>0</v>
      </c>
      <c r="F92" s="34">
        <v>0</v>
      </c>
      <c r="G92" s="34">
        <v>0</v>
      </c>
      <c r="H92" s="34">
        <f>E92-F92</f>
        <v>0</v>
      </c>
    </row>
    <row r="93" spans="1:8" x14ac:dyDescent="0.2">
      <c r="A93" s="4"/>
      <c r="B93" s="31"/>
      <c r="C93" s="34"/>
      <c r="D93" s="34"/>
      <c r="E93" s="34"/>
      <c r="F93" s="34"/>
      <c r="G93" s="34"/>
      <c r="H93" s="34"/>
    </row>
    <row r="94" spans="1:8" ht="22.5" x14ac:dyDescent="0.2">
      <c r="A94" s="4"/>
      <c r="B94" s="31" t="s">
        <v>27</v>
      </c>
      <c r="C94" s="34">
        <v>0</v>
      </c>
      <c r="D94" s="34">
        <v>0</v>
      </c>
      <c r="E94" s="34">
        <f>C94+D94</f>
        <v>0</v>
      </c>
      <c r="F94" s="34">
        <v>0</v>
      </c>
      <c r="G94" s="34">
        <v>0</v>
      </c>
      <c r="H94" s="34">
        <f>E94-F94</f>
        <v>0</v>
      </c>
    </row>
    <row r="95" spans="1:8" x14ac:dyDescent="0.2">
      <c r="A95" s="4"/>
      <c r="B95" s="31"/>
      <c r="C95" s="34"/>
      <c r="D95" s="34"/>
      <c r="E95" s="34"/>
      <c r="F95" s="34"/>
      <c r="G95" s="34"/>
      <c r="H95" s="34"/>
    </row>
    <row r="96" spans="1:8" ht="22.5" x14ac:dyDescent="0.2">
      <c r="A96" s="4"/>
      <c r="B96" s="31" t="s">
        <v>34</v>
      </c>
      <c r="C96" s="34">
        <v>0</v>
      </c>
      <c r="D96" s="34">
        <v>0</v>
      </c>
      <c r="E96" s="34">
        <f>C96+D96</f>
        <v>0</v>
      </c>
      <c r="F96" s="34">
        <v>0</v>
      </c>
      <c r="G96" s="34">
        <v>0</v>
      </c>
      <c r="H96" s="34">
        <f>E96-F96</f>
        <v>0</v>
      </c>
    </row>
    <row r="97" spans="1:8" x14ac:dyDescent="0.2">
      <c r="A97" s="4"/>
      <c r="B97" s="31"/>
      <c r="C97" s="34"/>
      <c r="D97" s="34"/>
      <c r="E97" s="34"/>
      <c r="F97" s="34"/>
      <c r="G97" s="34"/>
      <c r="H97" s="34"/>
    </row>
    <row r="98" spans="1:8" x14ac:dyDescent="0.2">
      <c r="A98" s="4"/>
      <c r="B98" s="31" t="s">
        <v>15</v>
      </c>
      <c r="C98" s="34">
        <v>0</v>
      </c>
      <c r="D98" s="34">
        <v>0</v>
      </c>
      <c r="E98" s="34">
        <f>C98+D98</f>
        <v>0</v>
      </c>
      <c r="F98" s="34">
        <v>0</v>
      </c>
      <c r="G98" s="34">
        <v>0</v>
      </c>
      <c r="H98" s="34">
        <f>E98-F98</f>
        <v>0</v>
      </c>
    </row>
    <row r="99" spans="1:8" x14ac:dyDescent="0.2">
      <c r="A99" s="30"/>
      <c r="B99" s="32"/>
      <c r="C99" s="35"/>
      <c r="D99" s="35"/>
      <c r="E99" s="35"/>
      <c r="F99" s="35"/>
      <c r="G99" s="35"/>
      <c r="H99" s="35"/>
    </row>
    <row r="100" spans="1:8" x14ac:dyDescent="0.2">
      <c r="A100" s="26"/>
      <c r="B100" s="47" t="s">
        <v>53</v>
      </c>
      <c r="C100" s="23">
        <f t="shared" ref="C100:H100" si="101">SUM(C86:C98)</f>
        <v>0</v>
      </c>
      <c r="D100" s="23">
        <f t="shared" si="101"/>
        <v>0</v>
      </c>
      <c r="E100" s="23">
        <f t="shared" si="101"/>
        <v>0</v>
      </c>
      <c r="F100" s="23">
        <f t="shared" si="101"/>
        <v>0</v>
      </c>
      <c r="G100" s="23">
        <f t="shared" si="101"/>
        <v>0</v>
      </c>
      <c r="H100" s="23">
        <f t="shared" si="101"/>
        <v>0</v>
      </c>
    </row>
  </sheetData>
  <sheetProtection formatCells="0" formatColumns="0" formatRows="0" insertRows="0" deleteRows="0" autoFilter="0"/>
  <mergeCells count="12">
    <mergeCell ref="A1:H1"/>
    <mergeCell ref="A3:B5"/>
    <mergeCell ref="A67:H67"/>
    <mergeCell ref="A69:B71"/>
    <mergeCell ref="C3:G3"/>
    <mergeCell ref="H3:H4"/>
    <mergeCell ref="A81:H81"/>
    <mergeCell ref="A82:B84"/>
    <mergeCell ref="C82:G82"/>
    <mergeCell ref="H82:H83"/>
    <mergeCell ref="C69:G69"/>
    <mergeCell ref="H69:H7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188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308719890.55000001</v>
      </c>
      <c r="D6" s="15">
        <f t="shared" si="0"/>
        <v>0</v>
      </c>
      <c r="E6" s="15">
        <f t="shared" si="0"/>
        <v>308719890.55000001</v>
      </c>
      <c r="F6" s="15">
        <f t="shared" si="0"/>
        <v>66653552.780000001</v>
      </c>
      <c r="G6" s="15">
        <f t="shared" si="0"/>
        <v>57053823.229999997</v>
      </c>
      <c r="H6" s="15">
        <f t="shared" si="0"/>
        <v>242066337.77000001</v>
      </c>
    </row>
    <row r="7" spans="1:8" x14ac:dyDescent="0.2">
      <c r="A7" s="38"/>
      <c r="B7" s="42" t="s">
        <v>42</v>
      </c>
      <c r="C7" s="15">
        <v>2576866.35</v>
      </c>
      <c r="D7" s="15">
        <v>0</v>
      </c>
      <c r="E7" s="15">
        <f>C7+D7</f>
        <v>2576866.35</v>
      </c>
      <c r="F7" s="15">
        <v>332680.27</v>
      </c>
      <c r="G7" s="15">
        <v>312898.24</v>
      </c>
      <c r="H7" s="15">
        <f>E7-F7</f>
        <v>2244186.08</v>
      </c>
    </row>
    <row r="8" spans="1:8" x14ac:dyDescent="0.2">
      <c r="A8" s="38"/>
      <c r="B8" s="42" t="s">
        <v>17</v>
      </c>
      <c r="C8" s="15">
        <v>1683290.1</v>
      </c>
      <c r="D8" s="15">
        <v>0</v>
      </c>
      <c r="E8" s="15">
        <f t="shared" ref="E8:E14" si="1">C8+D8</f>
        <v>1683290.1</v>
      </c>
      <c r="F8" s="15">
        <v>246032.17</v>
      </c>
      <c r="G8" s="15">
        <v>244271.3</v>
      </c>
      <c r="H8" s="15">
        <f t="shared" ref="H8:H14" si="2">E8-F8</f>
        <v>1437257.9300000002</v>
      </c>
    </row>
    <row r="9" spans="1:8" x14ac:dyDescent="0.2">
      <c r="A9" s="38"/>
      <c r="B9" s="42" t="s">
        <v>43</v>
      </c>
      <c r="C9" s="15">
        <v>55985848.520000003</v>
      </c>
      <c r="D9" s="15">
        <v>0</v>
      </c>
      <c r="E9" s="15">
        <f t="shared" si="1"/>
        <v>55985848.520000003</v>
      </c>
      <c r="F9" s="15">
        <v>9627650.3100000005</v>
      </c>
      <c r="G9" s="15">
        <v>9376250.1300000008</v>
      </c>
      <c r="H9" s="15">
        <f t="shared" si="2"/>
        <v>46358198.210000001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52776472.280000001</v>
      </c>
      <c r="D11" s="15">
        <v>0</v>
      </c>
      <c r="E11" s="15">
        <f t="shared" si="1"/>
        <v>52776472.280000001</v>
      </c>
      <c r="F11" s="15">
        <v>12734665.34</v>
      </c>
      <c r="G11" s="15">
        <v>12322370.9</v>
      </c>
      <c r="H11" s="15">
        <f t="shared" si="2"/>
        <v>40041806.939999998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129693414.31</v>
      </c>
      <c r="D13" s="15">
        <v>0</v>
      </c>
      <c r="E13" s="15">
        <f t="shared" si="1"/>
        <v>129693414.31</v>
      </c>
      <c r="F13" s="15">
        <v>26858928.690000001</v>
      </c>
      <c r="G13" s="15">
        <v>26401687.760000002</v>
      </c>
      <c r="H13" s="15">
        <f t="shared" si="2"/>
        <v>102834485.62</v>
      </c>
    </row>
    <row r="14" spans="1:8" x14ac:dyDescent="0.2">
      <c r="A14" s="38"/>
      <c r="B14" s="42" t="s">
        <v>19</v>
      </c>
      <c r="C14" s="15">
        <v>66003998.990000002</v>
      </c>
      <c r="D14" s="15">
        <v>0</v>
      </c>
      <c r="E14" s="15">
        <f t="shared" si="1"/>
        <v>66003998.990000002</v>
      </c>
      <c r="F14" s="15">
        <v>16853596</v>
      </c>
      <c r="G14" s="15">
        <v>8396344.9000000004</v>
      </c>
      <c r="H14" s="15">
        <f t="shared" si="2"/>
        <v>49150402.990000002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201564219.78</v>
      </c>
      <c r="D16" s="15">
        <f t="shared" si="3"/>
        <v>0</v>
      </c>
      <c r="E16" s="15">
        <f t="shared" si="3"/>
        <v>201564219.78</v>
      </c>
      <c r="F16" s="15">
        <f t="shared" si="3"/>
        <v>20832683.779999997</v>
      </c>
      <c r="G16" s="15">
        <f t="shared" si="3"/>
        <v>19206257.120000001</v>
      </c>
      <c r="H16" s="15">
        <f t="shared" si="3"/>
        <v>180731535.99999997</v>
      </c>
    </row>
    <row r="17" spans="1:8" x14ac:dyDescent="0.2">
      <c r="A17" s="38"/>
      <c r="B17" s="42" t="s">
        <v>45</v>
      </c>
      <c r="C17" s="15">
        <v>2366366.81</v>
      </c>
      <c r="D17" s="15">
        <v>0</v>
      </c>
      <c r="E17" s="15">
        <f>C17+D17</f>
        <v>2366366.81</v>
      </c>
      <c r="F17" s="15">
        <v>366224.4</v>
      </c>
      <c r="G17" s="15">
        <v>365218.01</v>
      </c>
      <c r="H17" s="15">
        <f t="shared" ref="H17:H23" si="4">E17-F17</f>
        <v>2000142.4100000001</v>
      </c>
    </row>
    <row r="18" spans="1:8" x14ac:dyDescent="0.2">
      <c r="A18" s="38"/>
      <c r="B18" s="42" t="s">
        <v>28</v>
      </c>
      <c r="C18" s="15">
        <v>185732929.19999999</v>
      </c>
      <c r="D18" s="15">
        <v>0</v>
      </c>
      <c r="E18" s="15">
        <f t="shared" ref="E18:E23" si="5">C18+D18</f>
        <v>185732929.19999999</v>
      </c>
      <c r="F18" s="15">
        <v>17934750.399999999</v>
      </c>
      <c r="G18" s="15">
        <v>16435219.029999999</v>
      </c>
      <c r="H18" s="15">
        <f t="shared" si="4"/>
        <v>167798178.79999998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4851474.1100000003</v>
      </c>
      <c r="D20" s="15">
        <v>0</v>
      </c>
      <c r="E20" s="15">
        <f t="shared" si="5"/>
        <v>4851474.1100000003</v>
      </c>
      <c r="F20" s="15">
        <v>1099256.98</v>
      </c>
      <c r="G20" s="15">
        <v>1054075.8899999999</v>
      </c>
      <c r="H20" s="15">
        <f t="shared" si="4"/>
        <v>3752217.1300000004</v>
      </c>
    </row>
    <row r="21" spans="1:8" x14ac:dyDescent="0.2">
      <c r="A21" s="38"/>
      <c r="B21" s="42" t="s">
        <v>47</v>
      </c>
      <c r="C21" s="15">
        <v>5466320.1600000001</v>
      </c>
      <c r="D21" s="15">
        <v>0</v>
      </c>
      <c r="E21" s="15">
        <f t="shared" si="5"/>
        <v>5466320.1600000001</v>
      </c>
      <c r="F21" s="15">
        <v>949436.12</v>
      </c>
      <c r="G21" s="15">
        <v>921535.96</v>
      </c>
      <c r="H21" s="15">
        <f t="shared" si="4"/>
        <v>4516884.04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3147129.5</v>
      </c>
      <c r="D23" s="15">
        <v>0</v>
      </c>
      <c r="E23" s="15">
        <f t="shared" si="5"/>
        <v>3147129.5</v>
      </c>
      <c r="F23" s="15">
        <v>483015.88</v>
      </c>
      <c r="G23" s="15">
        <v>430208.23</v>
      </c>
      <c r="H23" s="15">
        <f t="shared" si="4"/>
        <v>2664113.62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104616111.01000001</v>
      </c>
      <c r="D25" s="15">
        <f t="shared" si="6"/>
        <v>0</v>
      </c>
      <c r="E25" s="15">
        <f t="shared" si="6"/>
        <v>104616111.01000001</v>
      </c>
      <c r="F25" s="15">
        <f t="shared" si="6"/>
        <v>29229646.420000002</v>
      </c>
      <c r="G25" s="15">
        <f t="shared" si="6"/>
        <v>29162189.710000001</v>
      </c>
      <c r="H25" s="15">
        <f t="shared" si="6"/>
        <v>75386464.590000004</v>
      </c>
    </row>
    <row r="26" spans="1:8" x14ac:dyDescent="0.2">
      <c r="A26" s="38"/>
      <c r="B26" s="42" t="s">
        <v>29</v>
      </c>
      <c r="C26" s="15">
        <v>104616111.01000001</v>
      </c>
      <c r="D26" s="15">
        <v>0</v>
      </c>
      <c r="E26" s="15">
        <f>C26+D26</f>
        <v>104616111.01000001</v>
      </c>
      <c r="F26" s="15">
        <v>29229646.420000002</v>
      </c>
      <c r="G26" s="15">
        <v>29162189.710000001</v>
      </c>
      <c r="H26" s="15">
        <f t="shared" ref="H26:H34" si="7">E26-F26</f>
        <v>75386464.590000004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614900221.34000003</v>
      </c>
      <c r="D42" s="23">
        <f t="shared" si="12"/>
        <v>0</v>
      </c>
      <c r="E42" s="23">
        <f t="shared" si="12"/>
        <v>614900221.34000003</v>
      </c>
      <c r="F42" s="23">
        <f t="shared" si="12"/>
        <v>116715882.98</v>
      </c>
      <c r="G42" s="23">
        <f t="shared" si="12"/>
        <v>105422270.06</v>
      </c>
      <c r="H42" s="23">
        <f t="shared" si="12"/>
        <v>498184338.36000001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2021-04-28T14:26:10Z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